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group\d\r\drh\AssessoriaTecnica\1. INSTRUMENTOS GESTÃO\TABELAS SALARIAIS\"/>
    </mc:Choice>
  </mc:AlternateContent>
  <xr:revisionPtr revIDLastSave="0" documentId="13_ncr:1_{EDF5A174-AC36-4EED-9E9B-098627DBCA34}" xr6:coauthVersionLast="47" xr6:coauthVersionMax="47" xr10:uidLastSave="{00000000-0000-0000-0000-000000000000}"/>
  <workbookProtection workbookAlgorithmName="SHA-512" workbookHashValue="sJWMfhMHhDKFVsMzEartr9q9NKH9ENMzVGTi5i7gC75oWAOZNeFA+nYW1SP5qTFMKA74HXGFi5c70sCTqLuRAQ==" workbookSaltValue="uJ+4gPlE+ycmYQFLxXqThg==" workbookSpinCount="100000" lockStructure="1"/>
  <bookViews>
    <workbookView xWindow="-120" yWindow="-120" windowWidth="29040" windowHeight="15720" tabRatio="727" activeTab="1" xr2:uid="{00000000-000D-0000-FFFF-FFFF00000000}"/>
  </bookViews>
  <sheets>
    <sheet name="DOCENTE (Tempo Integral)" sheetId="14" r:id="rId1"/>
    <sheet name="CARREIRAS GERAIS" sheetId="13" r:id="rId2"/>
    <sheet name="INFORMÁTICA" sheetId="12" r:id="rId3"/>
    <sheet name="DIRIGENTE" sheetId="17" r:id="rId4"/>
    <sheet name="INVESTIGAÇÃO" sheetId="16" r:id="rId5"/>
  </sheets>
  <externalReferences>
    <externalReference r:id="rId6"/>
  </externalReferences>
  <definedNames>
    <definedName name="_xlnm.Print_Area" localSheetId="3">DIRIGENTE!$A$1:$F$19</definedName>
    <definedName name="_xlnm.Print_Area" localSheetId="0">'DOCENTE (Tempo Integral)'!$A$1:$E$53</definedName>
    <definedName name="_xlnm.Print_Area" localSheetId="2">INFORMÁTICA!$A$1:$D$41</definedName>
    <definedName name="_xlnm.Print_Area" localSheetId="4">INVESTIGAÇÃO!$A$1:$E$24</definedName>
    <definedName name="df" localSheetId="1" hidden="1">{"'2005 (2)'!$A$1:$K$99"}</definedName>
    <definedName name="df" localSheetId="3" hidden="1">{"'2005 (2)'!$A$1:$K$99"}</definedName>
    <definedName name="df" localSheetId="0" hidden="1">{"'2005 (2)'!$A$1:$K$99"}</definedName>
    <definedName name="df" localSheetId="2" hidden="1">{"'2005 (2)'!$A$1:$K$99"}</definedName>
    <definedName name="df" localSheetId="4" hidden="1">{"'2005 (2)'!$A$1:$K$99"}</definedName>
    <definedName name="df" hidden="1">{"'2005 (2)'!$A$1:$K$99"}</definedName>
    <definedName name="HTML_CodePage" hidden="1">1252</definedName>
    <definedName name="HTML_Control" localSheetId="1" hidden="1">{"'2005 (2)'!$A$1:$K$99"}</definedName>
    <definedName name="HTML_Control" localSheetId="3" hidden="1">{"'2005 (2)'!$A$1:$K$99"}</definedName>
    <definedName name="HTML_Control" localSheetId="0" hidden="1">{"'2005 (2)'!$A$1:$K$99"}</definedName>
    <definedName name="HTML_Control" localSheetId="2" hidden="1">{"'2005 (2)'!$A$1:$K$99"}</definedName>
    <definedName name="HTML_Control" localSheetId="4" hidden="1">{"'2005 (2)'!$A$1:$K$99"}</definedName>
    <definedName name="HTML_Control" hidden="1">{"'2005 (2)'!$A$1:$K$99"}</definedName>
    <definedName name="HTML_Description" hidden="1">""</definedName>
    <definedName name="HTML_Email" hidden="1">""</definedName>
    <definedName name="HTML_Header" hidden="1">"2005 (2)"</definedName>
    <definedName name="HTML_LastUpdate" hidden="1">"19.01.2005"</definedName>
    <definedName name="HTML_LineAfter" hidden="1">FALSE</definedName>
    <definedName name="HTML_LineBefore" hidden="1">FALSE</definedName>
    <definedName name="HTML_Name" hidden="1">"Miguel M. Coimbra"</definedName>
    <definedName name="HTML_OBDlg2" hidden="1">TRUE</definedName>
    <definedName name="HTML_OBDlg4" hidden="1">TRUE</definedName>
    <definedName name="HTML_OS" hidden="1">1</definedName>
    <definedName name="HTML_PathFileMac" hidden="1">"SISTEMA:Desktop Folder:tabsal2005.html"</definedName>
    <definedName name="HTML_Title" hidden="1">"Índices Regime Geral 2005"</definedName>
    <definedName name="q" localSheetId="1" hidden="1">{"'2005 (2)'!$A$1:$K$99"}</definedName>
    <definedName name="q" localSheetId="3" hidden="1">{"'2005 (2)'!$A$1:$K$99"}</definedName>
    <definedName name="q" localSheetId="0" hidden="1">{"'2005 (2)'!$A$1:$K$99"}</definedName>
    <definedName name="q" localSheetId="4" hidden="1">{"'2005 (2)'!$A$1:$K$99"}</definedName>
    <definedName name="q" hidden="1">{"'2005 (2)'!$A$1:$K$99"}</definedName>
    <definedName name="TABLE" localSheetId="0">'DOCENTE (Tempo Integral)'!$A$12:$E$22</definedName>
    <definedName name="TABLE" localSheetId="2">INFORMÁTICA!$A$6:$D$16</definedName>
    <definedName name="TABLE_2" localSheetId="0">'DOCENTE (Tempo Integral)'!$A$24:$E$25</definedName>
    <definedName name="TABLE_2" localSheetId="2">INFORMÁTICA!#REF!</definedName>
    <definedName name="TABLE_3" localSheetId="0">'DOCENTE (Tempo Integral)'!#REF!</definedName>
    <definedName name="TABLE_3" localSheetId="2">INFORMÁTICA!#REF!</definedName>
    <definedName name="TABLE_4" localSheetId="0">'DOCENTE (Tempo Integral)'!#REF!</definedName>
    <definedName name="TABLE_4" localSheetId="2">INFORMÁTICA!#REF!</definedName>
    <definedName name="TABLE_5" localSheetId="0">'DOCENTE (Tempo Integral)'!#REF!</definedName>
    <definedName name="TABLE_5" localSheetId="2">INFORMÁTICA!#REF!</definedName>
    <definedName name="TABLE_6" localSheetId="0">'DOCENTE (Tempo Integral)'!#REF!</definedName>
    <definedName name="TABLE_6" localSheetId="2">INFORMÁTICA!#REF!</definedName>
    <definedName name="TABLE_7" localSheetId="0">'DOCENTE (Tempo Integral)'!#REF!</definedName>
    <definedName name="TABLE_7" localSheetId="2">INFORMÁTICA!#REF!</definedName>
    <definedName name="TABLE_8" localSheetId="0">'DOCENTE (Tempo Integral)'!#REF!</definedName>
    <definedName name="TABLE_8" localSheetId="2">INFORMÁTICA!#REF!</definedName>
    <definedName name="w" localSheetId="1" hidden="1">{"'2005 (2)'!$A$1:$K$99"}</definedName>
    <definedName name="w" localSheetId="3" hidden="1">{"'2005 (2)'!$A$1:$K$99"}</definedName>
    <definedName name="w" localSheetId="0" hidden="1">{"'2005 (2)'!$A$1:$K$99"}</definedName>
    <definedName name="w" localSheetId="4" hidden="1">{"'2005 (2)'!$A$1:$K$99"}</definedName>
    <definedName name="w" hidden="1">{"'2005 (2)'!$A$1:$K$99"}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7" l="1"/>
  <c r="B38" i="14"/>
  <c r="E40" i="14" l="1"/>
  <c r="D40" i="14"/>
  <c r="C50" i="14"/>
  <c r="B50" i="14"/>
  <c r="D48" i="14"/>
  <c r="C48" i="14"/>
  <c r="B48" i="14"/>
  <c r="E46" i="14"/>
  <c r="D46" i="14"/>
  <c r="C46" i="14"/>
  <c r="B46" i="14"/>
  <c r="E44" i="14"/>
  <c r="D44" i="14"/>
  <c r="C44" i="14"/>
  <c r="B44" i="14"/>
  <c r="E42" i="14"/>
  <c r="D42" i="14"/>
  <c r="C42" i="14"/>
  <c r="B42" i="14"/>
  <c r="C40" i="14"/>
  <c r="B40" i="14"/>
  <c r="E38" i="14"/>
  <c r="D38" i="14"/>
  <c r="C38" i="14"/>
  <c r="C31" i="14"/>
  <c r="D5" i="17" l="1"/>
  <c r="E7" i="16" l="1"/>
  <c r="E33" i="14"/>
</calcChain>
</file>

<file path=xl/sharedStrings.xml><?xml version="1.0" encoding="utf-8"?>
<sst xmlns="http://schemas.openxmlformats.org/spreadsheetml/2006/main" count="174" uniqueCount="109">
  <si>
    <t>Técnico Superior</t>
  </si>
  <si>
    <t>CATEGORIA</t>
  </si>
  <si>
    <t>Índice 100</t>
  </si>
  <si>
    <t>ESCALÃO</t>
  </si>
  <si>
    <t>(Dedicação Exclusiva)</t>
  </si>
  <si>
    <t>Professor Catedrático</t>
  </si>
  <si>
    <t>Professor Associado com Agregação</t>
  </si>
  <si>
    <t>Professor Associado</t>
  </si>
  <si>
    <t>Professor Auxiliar com Agregação</t>
  </si>
  <si>
    <t>Professor Auxiliar</t>
  </si>
  <si>
    <t>Assistente</t>
  </si>
  <si>
    <t>Assistente Estagiário</t>
  </si>
  <si>
    <t>Investigador Coordenador</t>
  </si>
  <si>
    <t>Investigador Principal</t>
  </si>
  <si>
    <t>Investigador Auxiliar</t>
  </si>
  <si>
    <t>Assistente de Investigação</t>
  </si>
  <si>
    <t>Estagiário Investigador</t>
  </si>
  <si>
    <t>2/3 Índice 100</t>
  </si>
  <si>
    <t>Investigador Principal com Habilitação ou Agregação</t>
  </si>
  <si>
    <t>Investigador Auxiliar com Habilitação ou Agregação</t>
  </si>
  <si>
    <t>PERCENTAGEM</t>
  </si>
  <si>
    <t>CARGO</t>
  </si>
  <si>
    <t>Chefe de Divisão e cargos equiparados</t>
  </si>
  <si>
    <t>CARREIRA</t>
  </si>
  <si>
    <t>Índice 100 em 2008</t>
  </si>
  <si>
    <t xml:space="preserve"> 2/3 Índice 100 em 2008</t>
  </si>
  <si>
    <t>VALOR</t>
  </si>
  <si>
    <t>011</t>
  </si>
  <si>
    <t>012</t>
  </si>
  <si>
    <t>015</t>
  </si>
  <si>
    <t>022</t>
  </si>
  <si>
    <t>023</t>
  </si>
  <si>
    <t>Assistente Técnico</t>
  </si>
  <si>
    <t>Coordenador Técnico</t>
  </si>
  <si>
    <t>014</t>
  </si>
  <si>
    <t>017</t>
  </si>
  <si>
    <t>020</t>
  </si>
  <si>
    <t>024</t>
  </si>
  <si>
    <t>005</t>
  </si>
  <si>
    <t>007</t>
  </si>
  <si>
    <t>008</t>
  </si>
  <si>
    <t>009</t>
  </si>
  <si>
    <t>010</t>
  </si>
  <si>
    <t>013</t>
  </si>
  <si>
    <t>016</t>
  </si>
  <si>
    <t>Assistente Operacional</t>
  </si>
  <si>
    <t>Encarregado Geral Operacional</t>
  </si>
  <si>
    <t>Encarregado Operacional</t>
  </si>
  <si>
    <t>006</t>
  </si>
  <si>
    <t>POSIÇÃO REMUNERATÓRIA</t>
  </si>
  <si>
    <t>NÍVEL REMUNERATÓRIO DA TABELA ÚNICA</t>
  </si>
  <si>
    <t>Carreira de TÉCNICO SUPERIOR</t>
  </si>
  <si>
    <t>Carreira de ASSISTENTE TÉCNICO</t>
  </si>
  <si>
    <t>Carreira de ASSISTENTE OPERACIONAL</t>
  </si>
  <si>
    <r>
      <t xml:space="preserve">Em </t>
    </r>
    <r>
      <rPr>
        <b/>
        <sz val="10"/>
        <rFont val="Arial"/>
        <family val="2"/>
      </rPr>
      <t>sombreado</t>
    </r>
  </si>
  <si>
    <t>2.º Grau</t>
  </si>
  <si>
    <t>1.º Grau</t>
  </si>
  <si>
    <t>Tabelas salariais - Carreiras Gerais</t>
  </si>
  <si>
    <t>Tabelas salariais - Pessoal de Informática</t>
  </si>
  <si>
    <t>Tabelas salariais - Dirigentes da Administração Pública</t>
  </si>
  <si>
    <t>3.º Grau (IST)</t>
  </si>
  <si>
    <t>Tabelas salariais - Carreira de Investigação Científica</t>
  </si>
  <si>
    <t>Tabelas salariais - Carreira Docente Universitária</t>
  </si>
  <si>
    <t>Direção Superior</t>
  </si>
  <si>
    <t>Diretor-Geral e cargos equiparados</t>
  </si>
  <si>
    <t>Subdiretor-Geral e cargos equiparados</t>
  </si>
  <si>
    <t>Direção Intermédia</t>
  </si>
  <si>
    <t>Diretor de Serviços e cargos equiparados</t>
  </si>
  <si>
    <t>Despesas de representação</t>
  </si>
  <si>
    <t>Monitor</t>
  </si>
  <si>
    <t>018</t>
  </si>
  <si>
    <t>043</t>
  </si>
  <si>
    <t>046</t>
  </si>
  <si>
    <t>055</t>
  </si>
  <si>
    <t>058</t>
  </si>
  <si>
    <r>
      <rPr>
        <b/>
        <sz val="10"/>
        <rFont val="Arial"/>
        <family val="2"/>
      </rPr>
      <t>Posições remuneratórias complementares</t>
    </r>
    <r>
      <rPr>
        <sz val="10"/>
        <rFont val="Arial"/>
        <family val="2"/>
      </rPr>
      <t>, criadas pelo artigo 3.º do Decreto-Regulamentar n.º 14/2008, de 31 de julho, nas quais podem ser posicionadas, unicamente, os trabalhadores que transitem nos termos do artigo 109.º da Lei n.º 12-A/2008.</t>
    </r>
  </si>
  <si>
    <t xml:space="preserve">(Sem Dedicação Exclusiva) </t>
  </si>
  <si>
    <t>Especialista de sistemas e tecnologias de informação</t>
  </si>
  <si>
    <t>1.ª</t>
  </si>
  <si>
    <t>2.ª</t>
  </si>
  <si>
    <t>3.ª</t>
  </si>
  <si>
    <t>4.ª</t>
  </si>
  <si>
    <t>5.ª</t>
  </si>
  <si>
    <t>6.ª</t>
  </si>
  <si>
    <t>7.ª</t>
  </si>
  <si>
    <t>8.ª</t>
  </si>
  <si>
    <t>9.ª</t>
  </si>
  <si>
    <t>10.ª</t>
  </si>
  <si>
    <t>11.ª</t>
  </si>
  <si>
    <t>12.ª</t>
  </si>
  <si>
    <t>Técnico de sistemas e tecnologias de informação</t>
  </si>
  <si>
    <t xml:space="preserve">NÍVEL REMUNERATÓRIO </t>
  </si>
  <si>
    <t>NÍVEL REMUNERATÓRIO</t>
  </si>
  <si>
    <t>Consultor de sistemas</t>
  </si>
  <si>
    <t>Principal</t>
  </si>
  <si>
    <t>Sénior</t>
  </si>
  <si>
    <t>Consultor</t>
  </si>
  <si>
    <t>021</t>
  </si>
  <si>
    <t>026</t>
  </si>
  <si>
    <t>030</t>
  </si>
  <si>
    <t>034</t>
  </si>
  <si>
    <t>038</t>
  </si>
  <si>
    <t>042</t>
  </si>
  <si>
    <t>050</t>
  </si>
  <si>
    <t>054</t>
  </si>
  <si>
    <t>07-A*</t>
  </si>
  <si>
    <t>10-A*</t>
  </si>
  <si>
    <t>* Posições remuneratórias transitórias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</si>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</sst>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&quot;€&quot;#,##0.00"/>
    <numFmt numFmtId="165" formatCode="&quot;€&quot;\ #,##0.00"/>
    <numFmt numFmtId="166" formatCode="00"/>
    <numFmt numFmtId="167" formatCode="#,##0.00\ &quot;€&quot;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23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left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2" fillId="0" borderId="0" xfId="1" applyAlignment="1">
      <alignment horizontal="left" vertical="center"/>
    </xf>
    <xf numFmtId="164" fontId="3" fillId="0" borderId="0" xfId="1" applyNumberFormat="1" applyFont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64" fontId="6" fillId="2" borderId="5" xfId="1" applyNumberFormat="1" applyFont="1" applyFill="1" applyBorder="1" applyAlignment="1">
      <alignment horizontal="center" vertical="center" wrapText="1"/>
    </xf>
    <xf numFmtId="164" fontId="6" fillId="2" borderId="10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64" fontId="3" fillId="2" borderId="18" xfId="1" applyNumberFormat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9" xfId="0" applyFont="1" applyBorder="1" applyAlignment="1">
      <alignment vertical="center"/>
    </xf>
    <xf numFmtId="166" fontId="10" fillId="0" borderId="20" xfId="0" applyNumberFormat="1" applyFont="1" applyBorder="1" applyAlignment="1">
      <alignment horizontal="left" vertical="center"/>
    </xf>
    <xf numFmtId="166" fontId="10" fillId="0" borderId="4" xfId="0" applyNumberFormat="1" applyFont="1" applyBorder="1" applyAlignment="1">
      <alignment horizontal="left" vertical="center"/>
    </xf>
    <xf numFmtId="166" fontId="10" fillId="0" borderId="21" xfId="0" applyNumberFormat="1" applyFont="1" applyBorder="1" applyAlignment="1">
      <alignment horizontal="left" vertical="center"/>
    </xf>
    <xf numFmtId="0" fontId="10" fillId="0" borderId="22" xfId="0" applyFont="1" applyBorder="1" applyAlignment="1">
      <alignment vertical="center"/>
    </xf>
    <xf numFmtId="166" fontId="10" fillId="3" borderId="20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166" fontId="10" fillId="3" borderId="6" xfId="0" applyNumberFormat="1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166" fontId="10" fillId="3" borderId="3" xfId="0" applyNumberFormat="1" applyFont="1" applyFill="1" applyBorder="1" applyAlignment="1">
      <alignment horizontal="left" vertical="center"/>
    </xf>
    <xf numFmtId="0" fontId="10" fillId="3" borderId="23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165" fontId="11" fillId="0" borderId="24" xfId="0" applyNumberFormat="1" applyFont="1" applyFill="1" applyBorder="1" applyAlignment="1">
      <alignment horizontal="right" vertical="center" wrapText="1"/>
    </xf>
    <xf numFmtId="165" fontId="11" fillId="3" borderId="24" xfId="0" applyNumberFormat="1" applyFont="1" applyFill="1" applyBorder="1" applyAlignment="1">
      <alignment horizontal="right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164" fontId="1" fillId="3" borderId="2" xfId="1" applyNumberFormat="1" applyFont="1" applyFill="1" applyBorder="1" applyAlignment="1">
      <alignment horizontal="center" vertical="center" wrapText="1"/>
    </xf>
    <xf numFmtId="167" fontId="3" fillId="0" borderId="0" xfId="1" applyNumberFormat="1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3" fillId="0" borderId="13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0" fontId="6" fillId="0" borderId="36" xfId="1" applyFont="1" applyBorder="1" applyAlignment="1">
      <alignment horizontal="center" vertical="center" wrapText="1"/>
    </xf>
    <xf numFmtId="9" fontId="1" fillId="0" borderId="44" xfId="1" applyNumberFormat="1" applyFont="1" applyBorder="1" applyAlignment="1">
      <alignment horizontal="center" vertical="center" wrapText="1"/>
    </xf>
    <xf numFmtId="9" fontId="1" fillId="0" borderId="15" xfId="1" applyNumberFormat="1" applyFont="1" applyBorder="1" applyAlignment="1">
      <alignment horizontal="center" vertical="center" wrapText="1"/>
    </xf>
    <xf numFmtId="164" fontId="3" fillId="2" borderId="43" xfId="1" applyNumberFormat="1" applyFont="1" applyFill="1" applyBorder="1" applyAlignment="1">
      <alignment horizontal="center" vertical="center" wrapText="1"/>
    </xf>
    <xf numFmtId="9" fontId="1" fillId="0" borderId="47" xfId="1" applyNumberFormat="1" applyFont="1" applyBorder="1" applyAlignment="1">
      <alignment horizontal="center" vertical="center" wrapText="1"/>
    </xf>
    <xf numFmtId="164" fontId="3" fillId="2" borderId="48" xfId="1" applyNumberFormat="1" applyFont="1" applyFill="1" applyBorder="1" applyAlignment="1">
      <alignment horizontal="center" vertical="center" wrapText="1"/>
    </xf>
    <xf numFmtId="166" fontId="15" fillId="0" borderId="20" xfId="0" applyNumberFormat="1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165" fontId="15" fillId="0" borderId="24" xfId="0" applyNumberFormat="1" applyFont="1" applyFill="1" applyBorder="1" applyAlignment="1">
      <alignment horizontal="right" vertical="center" wrapText="1"/>
    </xf>
    <xf numFmtId="166" fontId="16" fillId="0" borderId="20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165" fontId="16" fillId="4" borderId="24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164" fontId="3" fillId="2" borderId="51" xfId="1" applyNumberFormat="1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166" fontId="14" fillId="0" borderId="20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165" fontId="19" fillId="0" borderId="24" xfId="0" applyNumberFormat="1" applyFont="1" applyFill="1" applyBorder="1" applyAlignment="1">
      <alignment horizontal="right" vertical="center" wrapText="1"/>
    </xf>
    <xf numFmtId="166" fontId="17" fillId="0" borderId="20" xfId="0" applyNumberFormat="1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165" fontId="18" fillId="0" borderId="24" xfId="0" applyNumberFormat="1" applyFont="1" applyFill="1" applyBorder="1" applyAlignment="1">
      <alignment horizontal="right" vertical="center" wrapText="1"/>
    </xf>
    <xf numFmtId="165" fontId="18" fillId="0" borderId="8" xfId="0" applyNumberFormat="1" applyFont="1" applyFill="1" applyBorder="1" applyAlignment="1">
      <alignment horizontal="right" vertical="center" wrapText="1"/>
    </xf>
    <xf numFmtId="166" fontId="14" fillId="0" borderId="21" xfId="0" applyNumberFormat="1" applyFont="1" applyBorder="1" applyAlignment="1">
      <alignment horizontal="left" vertical="center"/>
    </xf>
    <xf numFmtId="166" fontId="14" fillId="3" borderId="20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>
      <alignment vertical="center"/>
    </xf>
    <xf numFmtId="165" fontId="19" fillId="3" borderId="24" xfId="0" applyNumberFormat="1" applyFont="1" applyFill="1" applyBorder="1" applyAlignment="1">
      <alignment horizontal="right" vertical="center" wrapText="1"/>
    </xf>
    <xf numFmtId="166" fontId="14" fillId="3" borderId="6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vertical="center"/>
    </xf>
    <xf numFmtId="165" fontId="19" fillId="3" borderId="8" xfId="0" applyNumberFormat="1" applyFont="1" applyFill="1" applyBorder="1" applyAlignment="1">
      <alignment horizontal="right" vertical="center" wrapText="1"/>
    </xf>
    <xf numFmtId="166" fontId="20" fillId="0" borderId="20" xfId="0" applyNumberFormat="1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49" fontId="14" fillId="0" borderId="22" xfId="0" applyNumberFormat="1" applyFont="1" applyBorder="1" applyAlignment="1">
      <alignment vertical="center"/>
    </xf>
    <xf numFmtId="49" fontId="17" fillId="0" borderId="2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166" fontId="10" fillId="4" borderId="20" xfId="0" applyNumberFormat="1" applyFont="1" applyFill="1" applyBorder="1" applyAlignment="1">
      <alignment horizontal="left" vertical="center"/>
    </xf>
    <xf numFmtId="0" fontId="10" fillId="4" borderId="2" xfId="0" applyFont="1" applyFill="1" applyBorder="1" applyAlignment="1">
      <alignment vertical="center"/>
    </xf>
    <xf numFmtId="166" fontId="10" fillId="4" borderId="6" xfId="0" applyNumberFormat="1" applyFont="1" applyFill="1" applyBorder="1" applyAlignment="1">
      <alignment horizontal="left" vertical="center"/>
    </xf>
    <xf numFmtId="0" fontId="10" fillId="4" borderId="7" xfId="0" applyFont="1" applyFill="1" applyBorder="1" applyAlignment="1">
      <alignment vertical="center"/>
    </xf>
    <xf numFmtId="166" fontId="10" fillId="4" borderId="0" xfId="0" applyNumberFormat="1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165" fontId="11" fillId="4" borderId="0" xfId="0" applyNumberFormat="1" applyFont="1" applyFill="1" applyBorder="1" applyAlignment="1">
      <alignment horizontal="right" vertical="center" wrapText="1"/>
    </xf>
    <xf numFmtId="164" fontId="21" fillId="3" borderId="2" xfId="1" applyNumberFormat="1" applyFont="1" applyFill="1" applyBorder="1" applyAlignment="1">
      <alignment horizontal="center" vertical="center" wrapText="1"/>
    </xf>
    <xf numFmtId="164" fontId="22" fillId="2" borderId="4" xfId="1" applyNumberFormat="1" applyFont="1" applyFill="1" applyBorder="1" applyAlignment="1">
      <alignment horizontal="center" vertical="center" wrapText="1"/>
    </xf>
    <xf numFmtId="9" fontId="16" fillId="0" borderId="17" xfId="1" applyNumberFormat="1" applyFont="1" applyBorder="1" applyAlignment="1">
      <alignment horizontal="center" vertical="center" wrapText="1"/>
    </xf>
    <xf numFmtId="164" fontId="22" fillId="2" borderId="18" xfId="1" applyNumberFormat="1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5" fontId="1" fillId="0" borderId="0" xfId="0" applyNumberFormat="1" applyFont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164" fontId="12" fillId="5" borderId="26" xfId="0" applyNumberFormat="1" applyFont="1" applyFill="1" applyBorder="1" applyAlignment="1">
      <alignment horizontal="center" vertical="center" wrapText="1"/>
    </xf>
    <xf numFmtId="164" fontId="12" fillId="5" borderId="24" xfId="0" applyNumberFormat="1" applyFont="1" applyFill="1" applyBorder="1" applyAlignment="1">
      <alignment horizontal="center" vertical="center" wrapText="1"/>
    </xf>
    <xf numFmtId="164" fontId="12" fillId="5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5" fontId="14" fillId="0" borderId="24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166" fontId="1" fillId="0" borderId="20" xfId="0" applyNumberFormat="1" applyFont="1" applyBorder="1" applyAlignment="1">
      <alignment horizontal="left" vertical="center"/>
    </xf>
    <xf numFmtId="165" fontId="24" fillId="0" borderId="24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center"/>
    </xf>
    <xf numFmtId="164" fontId="3" fillId="2" borderId="16" xfId="1" applyNumberFormat="1" applyFont="1" applyFill="1" applyBorder="1" applyAlignment="1">
      <alignment horizontal="center" vertical="center" wrapText="1"/>
    </xf>
    <xf numFmtId="4" fontId="2" fillId="0" borderId="15" xfId="1" applyNumberFormat="1" applyBorder="1" applyAlignment="1">
      <alignment vertical="center"/>
    </xf>
    <xf numFmtId="0" fontId="2" fillId="0" borderId="39" xfId="1" applyBorder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39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16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left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/>
    </xf>
    <xf numFmtId="0" fontId="1" fillId="0" borderId="44" xfId="1" applyFont="1" applyFill="1" applyBorder="1" applyAlignment="1">
      <alignment horizontal="left" vertical="center" wrapText="1"/>
    </xf>
    <xf numFmtId="0" fontId="1" fillId="0" borderId="45" xfId="1" applyFont="1" applyFill="1" applyBorder="1" applyAlignment="1">
      <alignment horizontal="left" vertical="center" wrapText="1"/>
    </xf>
    <xf numFmtId="0" fontId="1" fillId="0" borderId="46" xfId="1" applyFont="1" applyFill="1" applyBorder="1" applyAlignment="1">
      <alignment horizontal="left" vertical="center" wrapText="1"/>
    </xf>
    <xf numFmtId="164" fontId="3" fillId="0" borderId="43" xfId="1" applyNumberFormat="1" applyFont="1" applyFill="1" applyBorder="1" applyAlignment="1">
      <alignment horizontal="left" vertical="center" wrapText="1"/>
    </xf>
    <xf numFmtId="164" fontId="3" fillId="0" borderId="30" xfId="1" applyNumberFormat="1" applyFont="1" applyFill="1" applyBorder="1" applyAlignment="1">
      <alignment horizontal="left" vertical="center" wrapText="1"/>
    </xf>
    <xf numFmtId="164" fontId="3" fillId="0" borderId="9" xfId="1" applyNumberFormat="1" applyFont="1" applyFill="1" applyBorder="1" applyAlignment="1">
      <alignment horizontal="left" vertical="center" wrapText="1"/>
    </xf>
    <xf numFmtId="0" fontId="1" fillId="0" borderId="47" xfId="1" applyFont="1" applyFill="1" applyBorder="1" applyAlignment="1">
      <alignment horizontal="left" vertical="center" wrapText="1"/>
    </xf>
    <xf numFmtId="0" fontId="1" fillId="0" borderId="41" xfId="1" applyFont="1" applyFill="1" applyBorder="1" applyAlignment="1">
      <alignment horizontal="left" vertical="center" wrapText="1"/>
    </xf>
    <xf numFmtId="0" fontId="1" fillId="0" borderId="12" xfId="1" applyFont="1" applyFill="1" applyBorder="1" applyAlignment="1">
      <alignment horizontal="left" vertical="center" wrapText="1"/>
    </xf>
    <xf numFmtId="164" fontId="3" fillId="0" borderId="48" xfId="1" applyNumberFormat="1" applyFont="1" applyFill="1" applyBorder="1" applyAlignment="1">
      <alignment horizontal="left" vertical="center" wrapText="1"/>
    </xf>
    <xf numFmtId="164" fontId="3" fillId="0" borderId="49" xfId="1" applyNumberFormat="1" applyFont="1" applyFill="1" applyBorder="1" applyAlignment="1">
      <alignment horizontal="left" vertical="center" wrapText="1"/>
    </xf>
    <xf numFmtId="164" fontId="3" fillId="0" borderId="10" xfId="1" applyNumberFormat="1" applyFont="1" applyFill="1" applyBorder="1" applyAlignment="1">
      <alignment horizontal="left" vertical="center" wrapText="1"/>
    </xf>
    <xf numFmtId="0" fontId="1" fillId="0" borderId="0" xfId="2" applyFont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right" vertical="center" wrapText="1"/>
    </xf>
    <xf numFmtId="49" fontId="3" fillId="0" borderId="1" xfId="2" applyNumberFormat="1" applyFont="1" applyBorder="1" applyAlignment="1">
      <alignment horizontal="right" vertical="center" wrapText="1"/>
    </xf>
    <xf numFmtId="0" fontId="2" fillId="0" borderId="36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1" fillId="0" borderId="47" xfId="1" applyFont="1" applyBorder="1" applyAlignment="1">
      <alignment horizontal="left" vertical="center" wrapText="1"/>
    </xf>
    <xf numFmtId="0" fontId="1" fillId="0" borderId="41" xfId="1" applyFont="1" applyBorder="1" applyAlignment="1">
      <alignment horizontal="left" vertical="center" wrapText="1"/>
    </xf>
    <xf numFmtId="0" fontId="1" fillId="0" borderId="12" xfId="1" applyFont="1" applyBorder="1" applyAlignment="1">
      <alignment horizontal="left" vertical="center" wrapText="1"/>
    </xf>
    <xf numFmtId="0" fontId="1" fillId="0" borderId="44" xfId="1" applyFont="1" applyBorder="1" applyAlignment="1">
      <alignment horizontal="left" vertical="center" wrapText="1"/>
    </xf>
    <xf numFmtId="0" fontId="1" fillId="0" borderId="45" xfId="1" applyFont="1" applyBorder="1" applyAlignment="1">
      <alignment horizontal="left" vertical="center" wrapText="1"/>
    </xf>
    <xf numFmtId="0" fontId="1" fillId="0" borderId="46" xfId="1" applyFont="1" applyBorder="1" applyAlignment="1">
      <alignment horizontal="left" vertical="center" wrapText="1"/>
    </xf>
    <xf numFmtId="0" fontId="1" fillId="0" borderId="48" xfId="1" applyFont="1" applyBorder="1" applyAlignment="1">
      <alignment horizontal="left" vertical="center" wrapText="1"/>
    </xf>
    <xf numFmtId="0" fontId="1" fillId="0" borderId="49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</cellXfs>
  <cellStyles count="4">
    <cellStyle name="Moeda 2" xfId="3" xr:uid="{00000000-0005-0000-0000-000000000000}"/>
    <cellStyle name="Normal" xfId="0" builtinId="0"/>
    <cellStyle name="Normal 2" xfId="2" xr:uid="{00000000-0005-0000-0000-000002000000}"/>
    <cellStyle name="Normal_tabsalreggeral2005.xls" xfId="1" xr:uid="{00000000-0005-0000-0000-000003000000}"/>
  </cellStyles>
  <dxfs count="72"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</dxf>
    <dxf>
      <font>
        <b val="0"/>
        <i/>
        <condense val="0"/>
        <extend val="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E1F4FF"/>
      <rgbColor rgb="0090713A"/>
      <rgbColor rgb="004600A5"/>
      <rgbColor rgb="00008080"/>
      <rgbColor rgb="00C0C0C0"/>
      <rgbColor rgb="00808080"/>
      <rgbColor rgb="00B1BBD6"/>
      <rgbColor rgb="00004C7D"/>
      <rgbColor rgb="0066CCFF"/>
      <rgbColor rgb="000099CC"/>
      <rgbColor rgb="00CCECFF"/>
      <rgbColor rgb="003366CC"/>
      <rgbColor rgb="0066FFFF"/>
      <rgbColor rgb="00003366"/>
      <rgbColor rgb="009999FF"/>
      <rgbColor rgb="000000CC"/>
      <rgbColor rgb="00FFFF00"/>
      <rgbColor rgb="0000FFFF"/>
      <rgbColor rgb="00800080"/>
      <rgbColor rgb="00800000"/>
      <rgbColor rgb="00008080"/>
      <rgbColor rgb="00DDDDDD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004C7D"/>
      <rgbColor rgb="00969696"/>
      <rgbColor rgb="00003366"/>
      <rgbColor rgb="00339966"/>
      <rgbColor rgb="00003300"/>
      <rgbColor rgb="00333300"/>
      <rgbColor rgb="00993300"/>
      <rgbColor rgb="00993366"/>
      <rgbColor rgb="00B1BBD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ssessoriaTecnica\TABELAS%20SALARIAIS\Tabelas-Salariais_em_vigor_2019%20-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ENTE (Tempo Integral)"/>
      <sheetName val="DOCENTE (Tempo Parcial)"/>
      <sheetName val="CARREIRAS GERAIS"/>
      <sheetName val="INFORMÁTICA"/>
      <sheetName val="DIRIGENTE"/>
      <sheetName val="INVESTIGAÇÃO"/>
    </sheetNames>
    <sheetDataSet>
      <sheetData sheetId="0">
        <row r="7">
          <cell r="C7">
            <v>1641.74</v>
          </cell>
        </row>
        <row r="9">
          <cell r="E9">
            <v>1590.7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1"/>
  <sheetViews>
    <sheetView showGridLines="0" zoomScaleNormal="100" workbookViewId="0">
      <selection activeCell="C21" sqref="C21"/>
    </sheetView>
  </sheetViews>
  <sheetFormatPr defaultColWidth="9.28515625" defaultRowHeight="12.75" x14ac:dyDescent="0.2"/>
  <cols>
    <col min="1" max="1" width="34" style="5" bestFit="1" customWidth="1"/>
    <col min="2" max="5" width="11.7109375" style="5" customWidth="1"/>
    <col min="6" max="6" width="3.28515625" style="5" customWidth="1"/>
    <col min="7" max="7" width="3.85546875" style="5" customWidth="1"/>
    <col min="8" max="16384" width="9.28515625" style="5"/>
  </cols>
  <sheetData>
    <row r="1" spans="1:7" ht="14.25" customHeight="1" x14ac:dyDescent="0.2">
      <c r="A1" s="161" t="s">
        <v>62</v>
      </c>
      <c r="B1" s="161"/>
      <c r="C1" s="161"/>
      <c r="D1" s="161"/>
      <c r="E1" s="161"/>
      <c r="F1" s="58"/>
    </row>
    <row r="2" spans="1:7" ht="14.25" customHeight="1" x14ac:dyDescent="0.2">
      <c r="A2" s="162">
        <v>2026</v>
      </c>
      <c r="B2" s="162"/>
      <c r="C2" s="162"/>
      <c r="D2" s="162"/>
      <c r="E2" s="162"/>
      <c r="F2" s="58"/>
    </row>
    <row r="3" spans="1:7" ht="14.25" customHeight="1" x14ac:dyDescent="0.2">
      <c r="A3" s="58"/>
      <c r="B3" s="58"/>
      <c r="C3" s="58"/>
      <c r="D3" s="58"/>
      <c r="E3" s="58"/>
      <c r="F3" s="58"/>
    </row>
    <row r="4" spans="1:7" ht="15" customHeight="1" x14ac:dyDescent="0.2">
      <c r="A4" s="151" t="s">
        <v>4</v>
      </c>
      <c r="B4" s="151"/>
      <c r="C4" s="151"/>
      <c r="D4" s="151"/>
      <c r="E4" s="151"/>
      <c r="F4" s="57"/>
    </row>
    <row r="5" spans="1:7" ht="12" hidden="1" customHeight="1" x14ac:dyDescent="0.2">
      <c r="A5" s="7"/>
      <c r="B5" s="152" t="s">
        <v>2</v>
      </c>
      <c r="C5" s="153"/>
      <c r="D5" s="7"/>
      <c r="E5" s="7"/>
      <c r="G5" s="6"/>
    </row>
    <row r="6" spans="1:7" ht="12" hidden="1" customHeight="1" x14ac:dyDescent="0.2">
      <c r="A6" s="17"/>
      <c r="B6" s="60">
        <v>2022</v>
      </c>
      <c r="C6" s="61">
        <v>1656.52</v>
      </c>
      <c r="D6" s="62"/>
      <c r="E6" s="62"/>
      <c r="F6" s="6"/>
    </row>
    <row r="7" spans="1:7" ht="12" hidden="1" customHeight="1" x14ac:dyDescent="0.2">
      <c r="A7" s="17"/>
      <c r="B7" s="4"/>
      <c r="C7" s="17"/>
      <c r="D7" s="8"/>
      <c r="E7" s="8"/>
      <c r="F7" s="6"/>
    </row>
    <row r="8" spans="1:7" ht="12" hidden="1" customHeight="1" x14ac:dyDescent="0.2">
      <c r="A8" s="17"/>
      <c r="B8" s="4"/>
      <c r="C8" s="154" t="s">
        <v>24</v>
      </c>
      <c r="D8" s="155"/>
      <c r="E8" s="3">
        <v>1590.7</v>
      </c>
      <c r="F8" s="6"/>
    </row>
    <row r="9" spans="1:7" ht="12" customHeight="1" thickBot="1" x14ac:dyDescent="0.25">
      <c r="D9" s="9"/>
      <c r="E9" s="6"/>
      <c r="F9" s="6"/>
    </row>
    <row r="10" spans="1:7" ht="12.95" customHeight="1" x14ac:dyDescent="0.2">
      <c r="A10" s="163" t="s">
        <v>1</v>
      </c>
      <c r="B10" s="158" t="s">
        <v>3</v>
      </c>
      <c r="C10" s="159"/>
      <c r="D10" s="159"/>
      <c r="E10" s="160"/>
      <c r="F10" s="10"/>
    </row>
    <row r="11" spans="1:7" s="15" customFormat="1" ht="12.95" customHeight="1" thickBot="1" x14ac:dyDescent="0.25">
      <c r="A11" s="164"/>
      <c r="B11" s="11">
        <v>1</v>
      </c>
      <c r="C11" s="12">
        <v>2</v>
      </c>
      <c r="D11" s="12">
        <v>3</v>
      </c>
      <c r="E11" s="13">
        <v>4</v>
      </c>
      <c r="F11" s="14"/>
    </row>
    <row r="12" spans="1:7" ht="12.95" customHeight="1" x14ac:dyDescent="0.2">
      <c r="A12" s="149" t="s">
        <v>5</v>
      </c>
      <c r="B12" s="24">
        <v>285</v>
      </c>
      <c r="C12" s="24">
        <v>300</v>
      </c>
      <c r="D12" s="24">
        <v>310</v>
      </c>
      <c r="E12" s="25">
        <v>330</v>
      </c>
      <c r="F12" s="10"/>
    </row>
    <row r="13" spans="1:7" ht="12.95" customHeight="1" x14ac:dyDescent="0.2">
      <c r="A13" s="150"/>
      <c r="B13" s="18">
        <v>5227.28</v>
      </c>
      <c r="C13" s="18">
        <v>5502.4</v>
      </c>
      <c r="D13" s="18">
        <v>5685.8</v>
      </c>
      <c r="E13" s="22">
        <v>6052.64</v>
      </c>
      <c r="F13" s="10"/>
    </row>
    <row r="14" spans="1:7" ht="12.95" customHeight="1" x14ac:dyDescent="0.2">
      <c r="A14" s="146" t="s">
        <v>6</v>
      </c>
      <c r="B14" s="27">
        <v>245</v>
      </c>
      <c r="C14" s="27">
        <v>255</v>
      </c>
      <c r="D14" s="27">
        <v>265</v>
      </c>
      <c r="E14" s="28">
        <v>285</v>
      </c>
      <c r="F14" s="10"/>
    </row>
    <row r="15" spans="1:7" ht="12.95" customHeight="1" x14ac:dyDescent="0.2">
      <c r="A15" s="150"/>
      <c r="B15" s="18">
        <v>4493.63</v>
      </c>
      <c r="C15" s="18">
        <v>4677.05</v>
      </c>
      <c r="D15" s="18">
        <v>4860.47</v>
      </c>
      <c r="E15" s="22">
        <v>5227.28</v>
      </c>
      <c r="F15" s="10"/>
    </row>
    <row r="16" spans="1:7" ht="12.95" customHeight="1" x14ac:dyDescent="0.2">
      <c r="A16" s="146" t="s">
        <v>7</v>
      </c>
      <c r="B16" s="27">
        <v>220</v>
      </c>
      <c r="C16" s="27">
        <v>230</v>
      </c>
      <c r="D16" s="27">
        <v>250</v>
      </c>
      <c r="E16" s="28">
        <v>260</v>
      </c>
      <c r="F16" s="10"/>
    </row>
    <row r="17" spans="1:7" ht="12.95" customHeight="1" x14ac:dyDescent="0.2">
      <c r="A17" s="150"/>
      <c r="B17" s="18">
        <v>4035.1</v>
      </c>
      <c r="C17" s="18">
        <v>4218.5</v>
      </c>
      <c r="D17" s="18">
        <v>4585.3500000000004</v>
      </c>
      <c r="E17" s="22">
        <v>4768.76</v>
      </c>
      <c r="F17" s="10"/>
    </row>
    <row r="18" spans="1:7" ht="12.95" customHeight="1" x14ac:dyDescent="0.2">
      <c r="A18" s="146" t="s">
        <v>8</v>
      </c>
      <c r="B18" s="27">
        <v>220</v>
      </c>
      <c r="C18" s="27">
        <v>230</v>
      </c>
      <c r="D18" s="27">
        <v>250</v>
      </c>
      <c r="E18" s="28">
        <v>260</v>
      </c>
      <c r="F18" s="10"/>
    </row>
    <row r="19" spans="1:7" ht="12.95" customHeight="1" x14ac:dyDescent="0.2">
      <c r="A19" s="150"/>
      <c r="B19" s="18">
        <v>4035.1</v>
      </c>
      <c r="C19" s="18">
        <v>4218.5</v>
      </c>
      <c r="D19" s="18">
        <v>4585.3500000000004</v>
      </c>
      <c r="E19" s="22">
        <v>4768.76</v>
      </c>
      <c r="F19" s="10"/>
    </row>
    <row r="20" spans="1:7" ht="12.95" customHeight="1" x14ac:dyDescent="0.2">
      <c r="A20" s="146" t="s">
        <v>9</v>
      </c>
      <c r="B20" s="27">
        <v>195</v>
      </c>
      <c r="C20" s="27">
        <v>210</v>
      </c>
      <c r="D20" s="27">
        <v>230</v>
      </c>
      <c r="E20" s="28">
        <v>245</v>
      </c>
      <c r="F20" s="10"/>
    </row>
    <row r="21" spans="1:7" ht="12.95" customHeight="1" x14ac:dyDescent="0.2">
      <c r="A21" s="150"/>
      <c r="B21" s="18">
        <v>3576.56</v>
      </c>
      <c r="C21" s="18">
        <v>3851.67</v>
      </c>
      <c r="D21" s="18">
        <v>4218.5</v>
      </c>
      <c r="E21" s="22">
        <v>4493.63</v>
      </c>
      <c r="F21" s="10"/>
    </row>
    <row r="22" spans="1:7" ht="12.95" customHeight="1" x14ac:dyDescent="0.2">
      <c r="A22" s="146" t="s">
        <v>10</v>
      </c>
      <c r="B22" s="24">
        <v>140</v>
      </c>
      <c r="C22" s="24">
        <v>145</v>
      </c>
      <c r="D22" s="24">
        <v>155</v>
      </c>
      <c r="E22" s="26"/>
      <c r="F22" s="10"/>
    </row>
    <row r="23" spans="1:7" ht="12.95" customHeight="1" x14ac:dyDescent="0.2">
      <c r="A23" s="150"/>
      <c r="B23" s="18">
        <v>2579.9499999999998</v>
      </c>
      <c r="C23" s="18">
        <v>2666.11</v>
      </c>
      <c r="D23" s="18">
        <v>2843.73</v>
      </c>
      <c r="E23" s="19"/>
      <c r="F23" s="10"/>
    </row>
    <row r="24" spans="1:7" ht="12.95" customHeight="1" x14ac:dyDescent="0.2">
      <c r="A24" s="146" t="s">
        <v>11</v>
      </c>
      <c r="B24" s="24">
        <v>100</v>
      </c>
      <c r="C24" s="24">
        <v>110</v>
      </c>
      <c r="D24" s="24"/>
      <c r="E24" s="25"/>
      <c r="F24" s="10"/>
    </row>
    <row r="25" spans="1:7" ht="12.95" customHeight="1" thickBot="1" x14ac:dyDescent="0.25">
      <c r="A25" s="147"/>
      <c r="B25" s="23">
        <v>1891.51</v>
      </c>
      <c r="C25" s="23">
        <v>2062.96</v>
      </c>
      <c r="D25" s="20"/>
      <c r="E25" s="21"/>
      <c r="F25" s="10"/>
    </row>
    <row r="26" spans="1:7" ht="12.95" customHeight="1" x14ac:dyDescent="0.2">
      <c r="G26" s="16"/>
    </row>
    <row r="27" spans="1:7" ht="12.95" customHeight="1" x14ac:dyDescent="0.2">
      <c r="G27" s="16"/>
    </row>
    <row r="28" spans="1:7" ht="12.95" customHeight="1" x14ac:dyDescent="0.2"/>
    <row r="29" spans="1:7" ht="12.95" customHeight="1" x14ac:dyDescent="0.2">
      <c r="A29" s="151" t="s">
        <v>76</v>
      </c>
      <c r="B29" s="151"/>
      <c r="C29" s="151"/>
      <c r="D29" s="151"/>
      <c r="E29" s="151"/>
    </row>
    <row r="30" spans="1:7" ht="12.95" hidden="1" customHeight="1" x14ac:dyDescent="0.2">
      <c r="B30" s="152" t="s">
        <v>17</v>
      </c>
      <c r="C30" s="153"/>
      <c r="D30" s="7"/>
      <c r="E30" s="7"/>
    </row>
    <row r="31" spans="1:7" ht="12.95" hidden="1" customHeight="1" x14ac:dyDescent="0.2">
      <c r="B31" s="60">
        <v>2009</v>
      </c>
      <c r="C31" s="114">
        <f>C6/3*2</f>
        <v>1104.3466666666666</v>
      </c>
      <c r="D31" s="8"/>
      <c r="E31" s="8"/>
    </row>
    <row r="32" spans="1:7" ht="12.95" hidden="1" customHeight="1" x14ac:dyDescent="0.2">
      <c r="B32" s="4"/>
      <c r="C32" s="17"/>
      <c r="D32" s="8"/>
      <c r="E32" s="8"/>
    </row>
    <row r="33" spans="1:5" ht="12.95" hidden="1" customHeight="1" thickBot="1" x14ac:dyDescent="0.25">
      <c r="B33" s="4"/>
      <c r="C33" s="154" t="s">
        <v>25</v>
      </c>
      <c r="D33" s="155"/>
      <c r="E33" s="3">
        <f>E8/3*2</f>
        <v>1060.4666666666667</v>
      </c>
    </row>
    <row r="34" spans="1:5" ht="12.95" customHeight="1" thickBot="1" x14ac:dyDescent="0.25"/>
    <row r="35" spans="1:5" ht="12.95" customHeight="1" x14ac:dyDescent="0.2">
      <c r="A35" s="156" t="s">
        <v>1</v>
      </c>
      <c r="B35" s="158" t="s">
        <v>3</v>
      </c>
      <c r="C35" s="159"/>
      <c r="D35" s="159"/>
      <c r="E35" s="160"/>
    </row>
    <row r="36" spans="1:5" ht="12.95" customHeight="1" thickBot="1" x14ac:dyDescent="0.25">
      <c r="A36" s="157"/>
      <c r="B36" s="11">
        <v>1</v>
      </c>
      <c r="C36" s="12">
        <v>2</v>
      </c>
      <c r="D36" s="12">
        <v>3</v>
      </c>
      <c r="E36" s="13">
        <v>4</v>
      </c>
    </row>
    <row r="37" spans="1:5" ht="12.95" customHeight="1" x14ac:dyDescent="0.2">
      <c r="A37" s="149" t="s">
        <v>5</v>
      </c>
      <c r="B37" s="24">
        <v>285</v>
      </c>
      <c r="C37" s="24">
        <v>300</v>
      </c>
      <c r="D37" s="24">
        <v>310</v>
      </c>
      <c r="E37" s="25">
        <v>330</v>
      </c>
    </row>
    <row r="38" spans="1:5" ht="12.95" customHeight="1" x14ac:dyDescent="0.2">
      <c r="A38" s="150"/>
      <c r="B38" s="115">
        <f>B13*2/3</f>
        <v>3484.853333333333</v>
      </c>
      <c r="C38" s="115">
        <f>C13*2/3</f>
        <v>3668.2666666666664</v>
      </c>
      <c r="D38" s="115">
        <f>D13*2/3</f>
        <v>3790.5333333333333</v>
      </c>
      <c r="E38" s="115">
        <f>E13*2/3</f>
        <v>4035.0933333333337</v>
      </c>
    </row>
    <row r="39" spans="1:5" ht="12.95" customHeight="1" x14ac:dyDescent="0.2">
      <c r="A39" s="146" t="s">
        <v>6</v>
      </c>
      <c r="B39" s="27">
        <v>245</v>
      </c>
      <c r="C39" s="27">
        <v>255</v>
      </c>
      <c r="D39" s="27">
        <v>265</v>
      </c>
      <c r="E39" s="28">
        <v>285</v>
      </c>
    </row>
    <row r="40" spans="1:5" ht="12.95" customHeight="1" x14ac:dyDescent="0.2">
      <c r="A40" s="150"/>
      <c r="B40" s="115">
        <f>B15*2/3</f>
        <v>2995.7533333333336</v>
      </c>
      <c r="C40" s="115">
        <f>C15*2/3</f>
        <v>3118.0333333333333</v>
      </c>
      <c r="D40" s="115">
        <f>D15*2/3</f>
        <v>3240.3133333333335</v>
      </c>
      <c r="E40" s="115">
        <f>E15*2/3</f>
        <v>3484.853333333333</v>
      </c>
    </row>
    <row r="41" spans="1:5" ht="12.95" customHeight="1" x14ac:dyDescent="0.2">
      <c r="A41" s="146" t="s">
        <v>7</v>
      </c>
      <c r="B41" s="27">
        <v>220</v>
      </c>
      <c r="C41" s="27">
        <v>230</v>
      </c>
      <c r="D41" s="27">
        <v>250</v>
      </c>
      <c r="E41" s="28">
        <v>260</v>
      </c>
    </row>
    <row r="42" spans="1:5" ht="12.95" customHeight="1" x14ac:dyDescent="0.2">
      <c r="A42" s="150"/>
      <c r="B42" s="115">
        <f>B17*2/3</f>
        <v>2690.0666666666666</v>
      </c>
      <c r="C42" s="115">
        <f>C17*2/3</f>
        <v>2812.3333333333335</v>
      </c>
      <c r="D42" s="115">
        <f>D17*2/3</f>
        <v>3056.9</v>
      </c>
      <c r="E42" s="115">
        <f>E17*2/3</f>
        <v>3179.1733333333336</v>
      </c>
    </row>
    <row r="43" spans="1:5" ht="12.95" customHeight="1" x14ac:dyDescent="0.2">
      <c r="A43" s="146" t="s">
        <v>8</v>
      </c>
      <c r="B43" s="27">
        <v>220</v>
      </c>
      <c r="C43" s="27">
        <v>230</v>
      </c>
      <c r="D43" s="27">
        <v>250</v>
      </c>
      <c r="E43" s="28">
        <v>260</v>
      </c>
    </row>
    <row r="44" spans="1:5" ht="12.95" customHeight="1" x14ac:dyDescent="0.2">
      <c r="A44" s="150"/>
      <c r="B44" s="115">
        <f>B19*2/3</f>
        <v>2690.0666666666666</v>
      </c>
      <c r="C44" s="115">
        <f>C19*2/3</f>
        <v>2812.3333333333335</v>
      </c>
      <c r="D44" s="115">
        <f>D19*2/3</f>
        <v>3056.9</v>
      </c>
      <c r="E44" s="115">
        <f>E19*2/3</f>
        <v>3179.1733333333336</v>
      </c>
    </row>
    <row r="45" spans="1:5" ht="12.95" customHeight="1" x14ac:dyDescent="0.2">
      <c r="A45" s="146" t="s">
        <v>9</v>
      </c>
      <c r="B45" s="27">
        <v>195</v>
      </c>
      <c r="C45" s="27">
        <v>210</v>
      </c>
      <c r="D45" s="27">
        <v>230</v>
      </c>
      <c r="E45" s="28">
        <v>245</v>
      </c>
    </row>
    <row r="46" spans="1:5" ht="12.95" customHeight="1" x14ac:dyDescent="0.2">
      <c r="A46" s="150"/>
      <c r="B46" s="115">
        <f>B21*2/3</f>
        <v>2384.3733333333334</v>
      </c>
      <c r="C46" s="115">
        <f>C21*2/3</f>
        <v>2567.7800000000002</v>
      </c>
      <c r="D46" s="115">
        <f>D21*2/3</f>
        <v>2812.3333333333335</v>
      </c>
      <c r="E46" s="115">
        <f>E21*2/3</f>
        <v>2995.7533333333336</v>
      </c>
    </row>
    <row r="47" spans="1:5" ht="12.95" customHeight="1" x14ac:dyDescent="0.2">
      <c r="A47" s="146" t="s">
        <v>10</v>
      </c>
      <c r="B47" s="24">
        <v>140</v>
      </c>
      <c r="C47" s="24">
        <v>145</v>
      </c>
      <c r="D47" s="24">
        <v>155</v>
      </c>
      <c r="E47" s="26"/>
    </row>
    <row r="48" spans="1:5" ht="12.95" customHeight="1" x14ac:dyDescent="0.2">
      <c r="A48" s="150"/>
      <c r="B48" s="115">
        <f>B23*2/3</f>
        <v>1719.9666666666665</v>
      </c>
      <c r="C48" s="115">
        <f>C23*2/3</f>
        <v>1777.4066666666668</v>
      </c>
      <c r="D48" s="115">
        <f>D23*2/3</f>
        <v>1895.82</v>
      </c>
      <c r="E48" s="22"/>
    </row>
    <row r="49" spans="1:5" ht="12.95" customHeight="1" x14ac:dyDescent="0.2">
      <c r="A49" s="146" t="s">
        <v>11</v>
      </c>
      <c r="B49" s="27">
        <v>100</v>
      </c>
      <c r="C49" s="27">
        <v>110</v>
      </c>
      <c r="D49" s="27"/>
      <c r="E49" s="28"/>
    </row>
    <row r="50" spans="1:5" ht="12.95" customHeight="1" x14ac:dyDescent="0.2">
      <c r="A50" s="148"/>
      <c r="B50" s="115">
        <f>B25*2/3</f>
        <v>1261.0066666666667</v>
      </c>
      <c r="C50" s="115">
        <f>C25*2/3</f>
        <v>1375.3066666666666</v>
      </c>
      <c r="D50" s="18"/>
      <c r="E50" s="22"/>
    </row>
    <row r="51" spans="1:5" ht="12" customHeight="1" x14ac:dyDescent="0.2">
      <c r="A51" s="146" t="s">
        <v>69</v>
      </c>
      <c r="B51" s="27">
        <v>100</v>
      </c>
      <c r="C51" s="27"/>
      <c r="D51" s="27"/>
      <c r="E51" s="33"/>
    </row>
    <row r="52" spans="1:5" ht="12" customHeight="1" thickBot="1" x14ac:dyDescent="0.25">
      <c r="A52" s="147"/>
      <c r="B52" s="23">
        <v>504.4</v>
      </c>
      <c r="C52" s="23"/>
      <c r="D52" s="23"/>
      <c r="E52" s="34"/>
    </row>
    <row r="53" spans="1:5" ht="12" customHeight="1" x14ac:dyDescent="0.2"/>
    <row r="54" spans="1:5" ht="9.9499999999999993" customHeight="1" x14ac:dyDescent="0.2"/>
    <row r="55" spans="1:5" ht="9.9499999999999993" customHeight="1" x14ac:dyDescent="0.2"/>
    <row r="56" spans="1:5" ht="9.9499999999999993" customHeight="1" x14ac:dyDescent="0.2"/>
    <row r="57" spans="1:5" ht="9.9499999999999993" customHeight="1" x14ac:dyDescent="0.2"/>
    <row r="58" spans="1:5" ht="9.9499999999999993" customHeight="1" x14ac:dyDescent="0.2"/>
    <row r="59" spans="1:5" ht="9.9499999999999993" customHeight="1" x14ac:dyDescent="0.2"/>
    <row r="60" spans="1:5" ht="9.9499999999999993" customHeight="1" x14ac:dyDescent="0.2"/>
    <row r="61" spans="1:5" ht="9.9499999999999993" customHeight="1" x14ac:dyDescent="0.2"/>
    <row r="62" spans="1:5" ht="9.9499999999999993" customHeight="1" x14ac:dyDescent="0.2"/>
    <row r="63" spans="1:5" ht="9.9499999999999993" customHeight="1" x14ac:dyDescent="0.2"/>
    <row r="64" spans="1:5" ht="9.9499999999999993" customHeight="1" x14ac:dyDescent="0.2"/>
    <row r="65" ht="9.9499999999999993" customHeight="1" x14ac:dyDescent="0.2"/>
    <row r="66" ht="9.9499999999999993" customHeight="1" x14ac:dyDescent="0.2"/>
    <row r="67" ht="9.9499999999999993" customHeight="1" x14ac:dyDescent="0.2"/>
    <row r="68" ht="9.9499999999999993" customHeight="1" x14ac:dyDescent="0.2"/>
    <row r="69" ht="9.9499999999999993" customHeight="1" x14ac:dyDescent="0.2"/>
    <row r="70" ht="9.9499999999999993" customHeight="1" x14ac:dyDescent="0.2"/>
    <row r="71" ht="9.9499999999999993" customHeight="1" x14ac:dyDescent="0.2"/>
    <row r="72" ht="9.9499999999999993" customHeight="1" x14ac:dyDescent="0.2"/>
    <row r="73" ht="9.9499999999999993" customHeight="1" x14ac:dyDescent="0.2"/>
    <row r="74" ht="9.9499999999999993" customHeight="1" x14ac:dyDescent="0.2"/>
    <row r="75" ht="9.9499999999999993" customHeight="1" x14ac:dyDescent="0.2"/>
    <row r="76" ht="9.9499999999999993" customHeight="1" x14ac:dyDescent="0.2"/>
    <row r="77" ht="9.9499999999999993" customHeight="1" x14ac:dyDescent="0.2"/>
    <row r="78" ht="9.9499999999999993" customHeight="1" x14ac:dyDescent="0.2"/>
    <row r="79" ht="9.9499999999999993" customHeight="1" x14ac:dyDescent="0.2"/>
    <row r="80" ht="9.9499999999999993" customHeight="1" x14ac:dyDescent="0.2"/>
    <row r="81" ht="9.9499999999999993" customHeight="1" x14ac:dyDescent="0.2"/>
    <row r="82" ht="9.9499999999999993" customHeight="1" x14ac:dyDescent="0.2"/>
    <row r="83" ht="9.9499999999999993" customHeight="1" x14ac:dyDescent="0.2"/>
    <row r="84" ht="9.9499999999999993" customHeight="1" x14ac:dyDescent="0.2"/>
    <row r="85" ht="9.9499999999999993" customHeight="1" x14ac:dyDescent="0.2"/>
    <row r="86" ht="9.9499999999999993" customHeight="1" x14ac:dyDescent="0.2"/>
    <row r="87" ht="9.9499999999999993" customHeight="1" x14ac:dyDescent="0.2"/>
    <row r="88" ht="9.9499999999999993" customHeight="1" x14ac:dyDescent="0.2"/>
    <row r="89" ht="9.9499999999999993" customHeight="1" x14ac:dyDescent="0.2"/>
    <row r="90" ht="9.9499999999999993" customHeight="1" x14ac:dyDescent="0.2"/>
    <row r="91" ht="9.9499999999999993" customHeight="1" x14ac:dyDescent="0.2"/>
    <row r="92" ht="9.9499999999999993" customHeight="1" x14ac:dyDescent="0.2"/>
    <row r="93" ht="9.9499999999999993" customHeight="1" x14ac:dyDescent="0.2"/>
    <row r="94" ht="9.9499999999999993" customHeight="1" x14ac:dyDescent="0.2"/>
    <row r="95" ht="9.9499999999999993" customHeight="1" x14ac:dyDescent="0.2"/>
    <row r="96" ht="9.9499999999999993" customHeight="1" x14ac:dyDescent="0.2"/>
    <row r="97" ht="9.9499999999999993" customHeight="1" x14ac:dyDescent="0.2"/>
    <row r="98" ht="9.9499999999999993" customHeight="1" x14ac:dyDescent="0.2"/>
    <row r="99" ht="9.9499999999999993" customHeight="1" x14ac:dyDescent="0.2"/>
    <row r="100" ht="9.9499999999999993" customHeight="1" x14ac:dyDescent="0.2"/>
    <row r="101" ht="9.9499999999999993" customHeight="1" x14ac:dyDescent="0.2"/>
    <row r="102" ht="9.9499999999999993" customHeight="1" x14ac:dyDescent="0.2"/>
    <row r="103" ht="9.9499999999999993" customHeight="1" x14ac:dyDescent="0.2"/>
    <row r="104" ht="9.9499999999999993" customHeight="1" x14ac:dyDescent="0.2"/>
    <row r="105" ht="9.9499999999999993" customHeight="1" x14ac:dyDescent="0.2"/>
    <row r="106" ht="9.9499999999999993" customHeight="1" x14ac:dyDescent="0.2"/>
    <row r="107" ht="9.9499999999999993" customHeight="1" x14ac:dyDescent="0.2"/>
    <row r="108" ht="9.9499999999999993" customHeight="1" x14ac:dyDescent="0.2"/>
    <row r="109" ht="9.9499999999999993" customHeight="1" x14ac:dyDescent="0.2"/>
    <row r="110" ht="9.9499999999999993" customHeight="1" x14ac:dyDescent="0.2"/>
    <row r="111" ht="9.9499999999999993" customHeight="1" x14ac:dyDescent="0.2"/>
    <row r="112" ht="9.9499999999999993" customHeight="1" x14ac:dyDescent="0.2"/>
    <row r="113" ht="9.9499999999999993" customHeight="1" x14ac:dyDescent="0.2"/>
    <row r="114" ht="9.9499999999999993" customHeight="1" x14ac:dyDescent="0.2"/>
    <row r="115" ht="9.9499999999999993" customHeight="1" x14ac:dyDescent="0.2"/>
    <row r="116" ht="9.9499999999999993" customHeight="1" x14ac:dyDescent="0.2"/>
    <row r="117" ht="9.9499999999999993" customHeight="1" x14ac:dyDescent="0.2"/>
    <row r="118" ht="9.9499999999999993" customHeight="1" x14ac:dyDescent="0.2"/>
    <row r="119" ht="9.9499999999999993" customHeight="1" x14ac:dyDescent="0.2"/>
    <row r="120" ht="9.9499999999999993" customHeight="1" x14ac:dyDescent="0.2"/>
    <row r="121" ht="9.9499999999999993" customHeight="1" x14ac:dyDescent="0.2"/>
    <row r="122" ht="9.9499999999999993" customHeight="1" x14ac:dyDescent="0.2"/>
    <row r="123" ht="9.9499999999999993" customHeight="1" x14ac:dyDescent="0.2"/>
    <row r="124" ht="9.9499999999999993" customHeight="1" x14ac:dyDescent="0.2"/>
    <row r="125" ht="9.9499999999999993" customHeight="1" x14ac:dyDescent="0.2"/>
    <row r="126" ht="9.9499999999999993" customHeight="1" x14ac:dyDescent="0.2"/>
    <row r="127" ht="9.9499999999999993" customHeight="1" x14ac:dyDescent="0.2"/>
    <row r="128" ht="9.9499999999999993" customHeight="1" x14ac:dyDescent="0.2"/>
    <row r="129" ht="9.9499999999999993" customHeight="1" x14ac:dyDescent="0.2"/>
    <row r="130" ht="9.9499999999999993" customHeight="1" x14ac:dyDescent="0.2"/>
    <row r="131" ht="9.9499999999999993" customHeight="1" x14ac:dyDescent="0.2"/>
    <row r="132" ht="9.9499999999999993" customHeight="1" x14ac:dyDescent="0.2"/>
    <row r="133" ht="9.9499999999999993" customHeight="1" x14ac:dyDescent="0.2"/>
    <row r="134" ht="9.9499999999999993" customHeight="1" x14ac:dyDescent="0.2"/>
    <row r="135" ht="9.9499999999999993" customHeight="1" x14ac:dyDescent="0.2"/>
    <row r="136" ht="9.9499999999999993" customHeight="1" x14ac:dyDescent="0.2"/>
    <row r="137" ht="9.9499999999999993" customHeight="1" x14ac:dyDescent="0.2"/>
    <row r="138" ht="9.9499999999999993" customHeight="1" x14ac:dyDescent="0.2"/>
    <row r="139" ht="9.9499999999999993" customHeight="1" x14ac:dyDescent="0.2"/>
    <row r="140" ht="9.9499999999999993" customHeight="1" x14ac:dyDescent="0.2"/>
    <row r="141" ht="9.9499999999999993" customHeight="1" x14ac:dyDescent="0.2"/>
    <row r="142" ht="9.9499999999999993" customHeight="1" x14ac:dyDescent="0.2"/>
    <row r="143" ht="9.9499999999999993" customHeight="1" x14ac:dyDescent="0.2"/>
    <row r="144" ht="9.9499999999999993" customHeight="1" x14ac:dyDescent="0.2"/>
    <row r="145" ht="9.9499999999999993" customHeight="1" x14ac:dyDescent="0.2"/>
    <row r="146" ht="9.9499999999999993" customHeight="1" x14ac:dyDescent="0.2"/>
    <row r="147" ht="9.9499999999999993" customHeight="1" x14ac:dyDescent="0.2"/>
    <row r="148" ht="9.9499999999999993" customHeight="1" x14ac:dyDescent="0.2"/>
    <row r="149" ht="9.9499999999999993" customHeight="1" x14ac:dyDescent="0.2"/>
    <row r="150" ht="9.9499999999999993" customHeight="1" x14ac:dyDescent="0.2"/>
    <row r="151" ht="9.9499999999999993" customHeight="1" x14ac:dyDescent="0.2"/>
  </sheetData>
  <mergeCells count="27">
    <mergeCell ref="A22:A23"/>
    <mergeCell ref="A1:E1"/>
    <mergeCell ref="A2:E2"/>
    <mergeCell ref="A4:E4"/>
    <mergeCell ref="B5:C5"/>
    <mergeCell ref="C8:D8"/>
    <mergeCell ref="A10:A11"/>
    <mergeCell ref="B10:E10"/>
    <mergeCell ref="A12:A13"/>
    <mergeCell ref="A14:A15"/>
    <mergeCell ref="A16:A17"/>
    <mergeCell ref="A18:A19"/>
    <mergeCell ref="A20:A21"/>
    <mergeCell ref="A24:A25"/>
    <mergeCell ref="A29:E29"/>
    <mergeCell ref="B30:C30"/>
    <mergeCell ref="C33:D33"/>
    <mergeCell ref="A35:A36"/>
    <mergeCell ref="B35:E35"/>
    <mergeCell ref="A51:A52"/>
    <mergeCell ref="A49:A50"/>
    <mergeCell ref="A37:A38"/>
    <mergeCell ref="A39:A40"/>
    <mergeCell ref="A41:A42"/>
    <mergeCell ref="A43:A44"/>
    <mergeCell ref="A45:A46"/>
    <mergeCell ref="A47:A48"/>
  </mergeCells>
  <printOptions horizontalCentered="1"/>
  <pageMargins left="0.75" right="0.75" top="0.98425196850393704" bottom="0" header="0" footer="0"/>
  <pageSetup paperSize="9" orientation="portrait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R138"/>
  <sheetViews>
    <sheetView showGridLines="0" tabSelected="1" zoomScaleNormal="100" workbookViewId="0">
      <selection activeCell="P18" sqref="P18"/>
    </sheetView>
  </sheetViews>
  <sheetFormatPr defaultColWidth="9.140625" defaultRowHeight="12.75" x14ac:dyDescent="0.2"/>
  <cols>
    <col min="1" max="1" width="15.42578125" style="35" customWidth="1"/>
    <col min="2" max="2" width="15.7109375" style="36" customWidth="1"/>
    <col min="3" max="3" width="15.7109375" style="35" customWidth="1"/>
    <col min="4" max="4" width="11.7109375" style="35" customWidth="1"/>
    <col min="5" max="5" width="1.7109375" style="35" customWidth="1"/>
    <col min="6" max="8" width="15.7109375" style="35" customWidth="1"/>
    <col min="9" max="9" width="11.7109375" style="35" customWidth="1"/>
    <col min="10" max="10" width="1.7109375" style="35" customWidth="1"/>
    <col min="11" max="11" width="16" style="35" customWidth="1"/>
    <col min="12" max="13" width="15.7109375" style="35" customWidth="1"/>
    <col min="14" max="14" width="11.7109375" style="35" customWidth="1"/>
    <col min="15" max="17" width="9.140625" style="35"/>
    <col min="18" max="18" width="9.5703125" style="35" bestFit="1" customWidth="1"/>
    <col min="19" max="16384" width="9.140625" style="35"/>
  </cols>
  <sheetData>
    <row r="1" spans="1:18" ht="15.75" customHeight="1" x14ac:dyDescent="0.2">
      <c r="A1" s="167" t="s">
        <v>57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8" x14ac:dyDescent="0.2">
      <c r="A2" s="162">
        <v>2026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8" ht="15.75" customHeight="1" x14ac:dyDescent="0.2">
      <c r="A3" s="32"/>
      <c r="B3" s="32"/>
      <c r="C3" s="32"/>
      <c r="D3" s="32"/>
      <c r="E3" s="32"/>
    </row>
    <row r="4" spans="1:18" ht="24" customHeight="1" x14ac:dyDescent="0.2">
      <c r="A4" s="162" t="s">
        <v>51</v>
      </c>
      <c r="B4" s="162"/>
      <c r="C4" s="162"/>
      <c r="D4" s="162"/>
      <c r="E4" s="32"/>
      <c r="F4" s="162" t="s">
        <v>52</v>
      </c>
      <c r="G4" s="162"/>
      <c r="H4" s="162"/>
      <c r="I4" s="162"/>
      <c r="K4" s="162" t="s">
        <v>53</v>
      </c>
      <c r="L4" s="162"/>
      <c r="M4" s="162"/>
      <c r="N4" s="162"/>
    </row>
    <row r="5" spans="1:18" ht="15" customHeight="1" thickBot="1" x14ac:dyDescent="0.25"/>
    <row r="6" spans="1:18" s="38" customFormat="1" ht="35.25" customHeight="1" thickBot="1" x14ac:dyDescent="0.25">
      <c r="A6" s="50" t="s">
        <v>1</v>
      </c>
      <c r="B6" s="51" t="s">
        <v>49</v>
      </c>
      <c r="C6" s="52" t="s">
        <v>50</v>
      </c>
      <c r="D6" s="53" t="s">
        <v>26</v>
      </c>
      <c r="F6" s="50" t="s">
        <v>1</v>
      </c>
      <c r="G6" s="51" t="s">
        <v>49</v>
      </c>
      <c r="H6" s="52" t="s">
        <v>50</v>
      </c>
      <c r="I6" s="56" t="s">
        <v>26</v>
      </c>
      <c r="K6" s="50" t="s">
        <v>1</v>
      </c>
      <c r="L6" s="51" t="s">
        <v>49</v>
      </c>
      <c r="M6" s="52" t="s">
        <v>50</v>
      </c>
      <c r="N6" s="53" t="s">
        <v>26</v>
      </c>
    </row>
    <row r="7" spans="1:18" ht="13.5" customHeight="1" x14ac:dyDescent="0.2">
      <c r="A7" s="169" t="s">
        <v>0</v>
      </c>
      <c r="B7" s="87">
        <v>1</v>
      </c>
      <c r="C7" s="88" t="s">
        <v>44</v>
      </c>
      <c r="D7" s="89">
        <v>1499.15</v>
      </c>
      <c r="F7" s="169" t="s">
        <v>33</v>
      </c>
      <c r="G7" s="91">
        <v>1</v>
      </c>
      <c r="H7" s="104" t="s">
        <v>29</v>
      </c>
      <c r="I7" s="86">
        <v>1446.51</v>
      </c>
      <c r="K7" s="168" t="s">
        <v>46</v>
      </c>
      <c r="L7" s="41">
        <v>1</v>
      </c>
      <c r="M7" s="39" t="s">
        <v>28</v>
      </c>
      <c r="N7" s="86">
        <v>1288.6199999999999</v>
      </c>
      <c r="R7" s="118"/>
    </row>
    <row r="8" spans="1:18" ht="12.75" customHeight="1" x14ac:dyDescent="0.2">
      <c r="A8" s="168"/>
      <c r="B8" s="87">
        <v>2</v>
      </c>
      <c r="C8" s="105" t="s">
        <v>97</v>
      </c>
      <c r="D8" s="89">
        <v>1762.31</v>
      </c>
      <c r="F8" s="168"/>
      <c r="G8" s="84">
        <v>2</v>
      </c>
      <c r="H8" s="85" t="s">
        <v>35</v>
      </c>
      <c r="I8" s="86">
        <v>1551.78</v>
      </c>
      <c r="K8" s="168"/>
      <c r="L8" s="40">
        <v>2</v>
      </c>
      <c r="M8" s="37" t="s">
        <v>34</v>
      </c>
      <c r="N8" s="86">
        <v>1393.88</v>
      </c>
      <c r="O8" s="81"/>
      <c r="R8" s="118"/>
    </row>
    <row r="9" spans="1:18" ht="13.5" customHeight="1" x14ac:dyDescent="0.2">
      <c r="A9" s="168"/>
      <c r="B9" s="87">
        <v>3</v>
      </c>
      <c r="C9" s="105" t="s">
        <v>98</v>
      </c>
      <c r="D9" s="89">
        <v>2028.62</v>
      </c>
      <c r="F9" s="168"/>
      <c r="G9" s="84">
        <v>3</v>
      </c>
      <c r="H9" s="85" t="s">
        <v>36</v>
      </c>
      <c r="I9" s="86">
        <v>1709.68</v>
      </c>
      <c r="K9" s="168"/>
      <c r="L9" s="44">
        <v>3</v>
      </c>
      <c r="M9" s="45" t="s">
        <v>29</v>
      </c>
      <c r="N9" s="55">
        <v>1446.51</v>
      </c>
      <c r="R9" s="118"/>
    </row>
    <row r="10" spans="1:18" ht="12.75" customHeight="1" thickBot="1" x14ac:dyDescent="0.25">
      <c r="A10" s="168"/>
      <c r="B10" s="87">
        <v>4</v>
      </c>
      <c r="C10" s="105" t="s">
        <v>99</v>
      </c>
      <c r="D10" s="89">
        <v>2245.48</v>
      </c>
      <c r="F10" s="168"/>
      <c r="G10" s="84">
        <v>4</v>
      </c>
      <c r="H10" s="85" t="s">
        <v>30</v>
      </c>
      <c r="I10" s="86">
        <v>1814.94</v>
      </c>
      <c r="K10" s="168"/>
      <c r="L10" s="48">
        <v>4</v>
      </c>
      <c r="M10" s="49" t="s">
        <v>44</v>
      </c>
      <c r="N10" s="97">
        <v>1499.15</v>
      </c>
      <c r="R10" s="118"/>
    </row>
    <row r="11" spans="1:18" ht="12.75" customHeight="1" x14ac:dyDescent="0.2">
      <c r="A11" s="168"/>
      <c r="B11" s="87">
        <v>5</v>
      </c>
      <c r="C11" s="105" t="s">
        <v>100</v>
      </c>
      <c r="D11" s="89">
        <v>2462.31</v>
      </c>
      <c r="F11" s="168"/>
      <c r="G11" s="92">
        <v>5</v>
      </c>
      <c r="H11" s="93" t="s">
        <v>31</v>
      </c>
      <c r="I11" s="94">
        <v>1867.57</v>
      </c>
      <c r="K11" s="169" t="s">
        <v>47</v>
      </c>
      <c r="L11" s="42">
        <v>1</v>
      </c>
      <c r="M11" s="43" t="s">
        <v>40</v>
      </c>
      <c r="N11" s="86">
        <v>1074.56</v>
      </c>
      <c r="R11" s="118"/>
    </row>
    <row r="12" spans="1:18" ht="12.75" customHeight="1" thickBot="1" x14ac:dyDescent="0.25">
      <c r="A12" s="168"/>
      <c r="B12" s="87">
        <v>6</v>
      </c>
      <c r="C12" s="105" t="s">
        <v>101</v>
      </c>
      <c r="D12" s="89">
        <v>2679.17</v>
      </c>
      <c r="F12" s="83"/>
      <c r="G12" s="95">
        <v>6</v>
      </c>
      <c r="H12" s="96" t="s">
        <v>37</v>
      </c>
      <c r="I12" s="97">
        <v>1920.2</v>
      </c>
      <c r="K12" s="168"/>
      <c r="L12" s="40">
        <v>2</v>
      </c>
      <c r="M12" s="37" t="s">
        <v>41</v>
      </c>
      <c r="N12" s="86">
        <v>1130.72</v>
      </c>
      <c r="R12" s="118"/>
    </row>
    <row r="13" spans="1:18" ht="12.75" customHeight="1" x14ac:dyDescent="0.2">
      <c r="A13" s="168"/>
      <c r="B13" s="87">
        <v>7</v>
      </c>
      <c r="C13" s="105" t="s">
        <v>102</v>
      </c>
      <c r="D13" s="89">
        <v>2904.18</v>
      </c>
      <c r="F13" s="169" t="s">
        <v>32</v>
      </c>
      <c r="G13" s="98">
        <v>1</v>
      </c>
      <c r="H13" s="99" t="s">
        <v>39</v>
      </c>
      <c r="I13" s="86">
        <v>1035.6300000000001</v>
      </c>
      <c r="K13" s="168"/>
      <c r="L13" s="40">
        <v>3</v>
      </c>
      <c r="M13" s="37" t="s">
        <v>42</v>
      </c>
      <c r="N13" s="86">
        <v>1183.3499999999999</v>
      </c>
      <c r="R13" s="118"/>
    </row>
    <row r="14" spans="1:18" ht="12.75" customHeight="1" x14ac:dyDescent="0.2">
      <c r="A14" s="168"/>
      <c r="B14" s="87" t="s">
        <v>105</v>
      </c>
      <c r="C14" s="142" t="s">
        <v>71</v>
      </c>
      <c r="D14" s="141">
        <v>2961.89</v>
      </c>
      <c r="F14" s="168"/>
      <c r="G14" s="84">
        <v>2</v>
      </c>
      <c r="H14" s="85" t="s">
        <v>40</v>
      </c>
      <c r="I14" s="86">
        <v>1074.56</v>
      </c>
      <c r="K14" s="168"/>
      <c r="L14" s="40">
        <v>4</v>
      </c>
      <c r="M14" s="37" t="s">
        <v>27</v>
      </c>
      <c r="N14" s="86">
        <v>1236</v>
      </c>
      <c r="R14" s="118"/>
    </row>
    <row r="15" spans="1:18" ht="12.75" customHeight="1" x14ac:dyDescent="0.2">
      <c r="A15" s="168"/>
      <c r="B15" s="87">
        <v>8</v>
      </c>
      <c r="C15" s="105" t="s">
        <v>72</v>
      </c>
      <c r="D15" s="89">
        <v>3134.97</v>
      </c>
      <c r="F15" s="168"/>
      <c r="G15" s="84">
        <v>3</v>
      </c>
      <c r="H15" s="85" t="s">
        <v>41</v>
      </c>
      <c r="I15" s="86">
        <v>1130.72</v>
      </c>
      <c r="K15" s="168"/>
      <c r="L15" s="40">
        <v>5</v>
      </c>
      <c r="M15" s="37" t="s">
        <v>28</v>
      </c>
      <c r="N15" s="86">
        <v>1288.6199999999999</v>
      </c>
      <c r="R15" s="118"/>
    </row>
    <row r="16" spans="1:18" ht="12.75" customHeight="1" x14ac:dyDescent="0.2">
      <c r="A16" s="168"/>
      <c r="B16" s="87">
        <v>9</v>
      </c>
      <c r="C16" s="105" t="s">
        <v>103</v>
      </c>
      <c r="D16" s="89">
        <v>3365.77</v>
      </c>
      <c r="F16" s="168"/>
      <c r="G16" s="84">
        <v>4</v>
      </c>
      <c r="H16" s="85" t="s">
        <v>42</v>
      </c>
      <c r="I16" s="86">
        <v>1183.3499999999999</v>
      </c>
      <c r="K16" s="168"/>
      <c r="L16" s="44">
        <v>6</v>
      </c>
      <c r="M16" s="45" t="s">
        <v>43</v>
      </c>
      <c r="N16" s="55">
        <v>1341.25</v>
      </c>
      <c r="R16" s="118"/>
    </row>
    <row r="17" spans="1:18" ht="13.5" customHeight="1" thickBot="1" x14ac:dyDescent="0.25">
      <c r="A17" s="168"/>
      <c r="B17" s="87">
        <v>10</v>
      </c>
      <c r="C17" s="105" t="s">
        <v>104</v>
      </c>
      <c r="D17" s="89">
        <v>3596.57</v>
      </c>
      <c r="F17" s="168"/>
      <c r="G17" s="84">
        <v>5</v>
      </c>
      <c r="H17" s="85" t="s">
        <v>27</v>
      </c>
      <c r="I17" s="138">
        <v>1236</v>
      </c>
      <c r="K17" s="172"/>
      <c r="L17" s="46">
        <v>7</v>
      </c>
      <c r="M17" s="47" t="s">
        <v>34</v>
      </c>
      <c r="N17" s="97">
        <v>1393.88</v>
      </c>
      <c r="R17" s="118"/>
    </row>
    <row r="18" spans="1:18" ht="13.5" customHeight="1" x14ac:dyDescent="0.2">
      <c r="A18" s="168"/>
      <c r="B18" s="140" t="s">
        <v>106</v>
      </c>
      <c r="C18" s="105" t="s">
        <v>73</v>
      </c>
      <c r="D18" s="89">
        <v>3654.25</v>
      </c>
      <c r="F18" s="168"/>
      <c r="G18" s="84">
        <v>6</v>
      </c>
      <c r="H18" s="85" t="s">
        <v>28</v>
      </c>
      <c r="I18" s="86">
        <v>1288.6199999999999</v>
      </c>
      <c r="K18" s="171" t="s">
        <v>45</v>
      </c>
      <c r="L18" s="77">
        <v>1</v>
      </c>
      <c r="M18" s="78" t="s">
        <v>38</v>
      </c>
      <c r="N18" s="79">
        <v>934.99</v>
      </c>
      <c r="R18" s="118"/>
    </row>
    <row r="19" spans="1:18" ht="12.75" customHeight="1" thickBot="1" x14ac:dyDescent="0.25">
      <c r="A19" s="170"/>
      <c r="B19" s="109">
        <v>11</v>
      </c>
      <c r="C19" s="110" t="s">
        <v>74</v>
      </c>
      <c r="D19" s="90">
        <v>3827.36</v>
      </c>
      <c r="F19" s="168"/>
      <c r="G19" s="84">
        <v>7</v>
      </c>
      <c r="H19" s="85" t="s">
        <v>43</v>
      </c>
      <c r="I19" s="86">
        <v>1341.25</v>
      </c>
      <c r="K19" s="168"/>
      <c r="L19" s="74">
        <v>2</v>
      </c>
      <c r="M19" s="75" t="s">
        <v>48</v>
      </c>
      <c r="N19" s="76">
        <v>983</v>
      </c>
      <c r="R19" s="118"/>
    </row>
    <row r="20" spans="1:18" ht="12.75" customHeight="1" x14ac:dyDescent="0.2">
      <c r="F20" s="168"/>
      <c r="G20" s="84">
        <v>8</v>
      </c>
      <c r="H20" s="85" t="s">
        <v>34</v>
      </c>
      <c r="I20" s="86">
        <v>1393.88</v>
      </c>
      <c r="K20" s="168"/>
      <c r="L20" s="74">
        <v>3</v>
      </c>
      <c r="M20" s="75" t="s">
        <v>39</v>
      </c>
      <c r="N20" s="76">
        <v>1035.6300000000001</v>
      </c>
      <c r="R20" s="118"/>
    </row>
    <row r="21" spans="1:18" ht="12.75" customHeight="1" x14ac:dyDescent="0.2">
      <c r="A21" s="139" t="s">
        <v>107</v>
      </c>
      <c r="F21" s="168"/>
      <c r="G21" s="84">
        <v>9</v>
      </c>
      <c r="H21" s="85" t="s">
        <v>29</v>
      </c>
      <c r="I21" s="86">
        <v>1446.51</v>
      </c>
      <c r="K21" s="168"/>
      <c r="L21" s="40">
        <v>4</v>
      </c>
      <c r="M21" s="37" t="s">
        <v>40</v>
      </c>
      <c r="N21" s="54">
        <v>1074.56</v>
      </c>
      <c r="R21" s="118"/>
    </row>
    <row r="22" spans="1:18" ht="12.75" customHeight="1" x14ac:dyDescent="0.2">
      <c r="B22" s="80"/>
      <c r="F22" s="168"/>
      <c r="G22" s="92">
        <v>10</v>
      </c>
      <c r="H22" s="45" t="s">
        <v>44</v>
      </c>
      <c r="I22" s="94">
        <v>1499.15</v>
      </c>
      <c r="K22" s="168"/>
      <c r="L22" s="107">
        <v>5</v>
      </c>
      <c r="M22" s="108" t="s">
        <v>41</v>
      </c>
      <c r="N22" s="86">
        <v>1130.72</v>
      </c>
      <c r="R22" s="118"/>
    </row>
    <row r="23" spans="1:18" ht="12.75" customHeight="1" x14ac:dyDescent="0.2">
      <c r="F23" s="168"/>
      <c r="G23" s="92">
        <v>11</v>
      </c>
      <c r="H23" s="45" t="s">
        <v>35</v>
      </c>
      <c r="I23" s="94">
        <v>1551.78</v>
      </c>
      <c r="K23" s="168"/>
      <c r="L23" s="107">
        <v>6</v>
      </c>
      <c r="M23" s="108" t="s">
        <v>42</v>
      </c>
      <c r="N23" s="86">
        <v>1183.3499999999999</v>
      </c>
      <c r="R23" s="118"/>
    </row>
    <row r="24" spans="1:18" ht="12.75" customHeight="1" thickBot="1" x14ac:dyDescent="0.25">
      <c r="F24" s="170"/>
      <c r="G24" s="95">
        <v>12</v>
      </c>
      <c r="H24" s="47" t="s">
        <v>70</v>
      </c>
      <c r="I24" s="97">
        <v>1604.41</v>
      </c>
      <c r="K24" s="168"/>
      <c r="L24" s="107">
        <v>7</v>
      </c>
      <c r="M24" s="108" t="s">
        <v>27</v>
      </c>
      <c r="N24" s="86">
        <v>1236</v>
      </c>
      <c r="R24" s="118"/>
    </row>
    <row r="25" spans="1:18" ht="12.75" customHeight="1" thickBot="1" x14ac:dyDescent="0.25">
      <c r="I25" s="119"/>
      <c r="K25" s="170"/>
      <c r="L25" s="109">
        <v>8</v>
      </c>
      <c r="M25" s="110" t="s">
        <v>28</v>
      </c>
      <c r="N25" s="90">
        <v>1288.6199999999999</v>
      </c>
      <c r="R25" s="118"/>
    </row>
    <row r="26" spans="1:18" ht="12.75" customHeight="1" x14ac:dyDescent="0.2">
      <c r="K26" s="106"/>
      <c r="L26" s="111"/>
      <c r="M26" s="112"/>
      <c r="N26" s="113"/>
    </row>
    <row r="27" spans="1:18" ht="12.75" customHeight="1" x14ac:dyDescent="0.2"/>
    <row r="28" spans="1:18" ht="12.75" customHeight="1" x14ac:dyDescent="0.2">
      <c r="A28" s="165" t="s">
        <v>54</v>
      </c>
      <c r="B28" s="173" t="s">
        <v>75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5"/>
    </row>
    <row r="29" spans="1:18" ht="12.75" customHeight="1" x14ac:dyDescent="0.2">
      <c r="A29" s="166"/>
      <c r="B29" s="176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8"/>
    </row>
    <row r="30" spans="1:18" ht="12.75" customHeight="1" x14ac:dyDescent="0.2">
      <c r="E30" s="101"/>
      <c r="F30" s="101"/>
      <c r="G30" s="101"/>
      <c r="H30" s="101"/>
      <c r="I30" s="101"/>
    </row>
    <row r="31" spans="1:18" ht="12.75" customHeight="1" x14ac:dyDescent="0.2"/>
    <row r="32" spans="1:18" ht="12.75" customHeight="1" x14ac:dyDescent="0.2"/>
    <row r="33" spans="5:6" ht="13.5" customHeight="1" x14ac:dyDescent="0.2">
      <c r="E33" s="100"/>
      <c r="F33" s="100"/>
    </row>
    <row r="34" spans="5:6" ht="13.5" customHeight="1" x14ac:dyDescent="0.2">
      <c r="E34" s="100"/>
      <c r="F34" s="100"/>
    </row>
    <row r="35" spans="5:6" ht="12.75" customHeight="1" x14ac:dyDescent="0.2">
      <c r="E35" s="101"/>
      <c r="F35" s="100"/>
    </row>
    <row r="36" spans="5:6" ht="12.75" customHeight="1" x14ac:dyDescent="0.2">
      <c r="E36" s="101"/>
      <c r="F36" s="100"/>
    </row>
    <row r="37" spans="5:6" ht="13.5" customHeight="1" x14ac:dyDescent="0.2">
      <c r="E37" s="100"/>
      <c r="F37" s="100"/>
    </row>
    <row r="38" spans="5:6" ht="13.5" customHeight="1" x14ac:dyDescent="0.2">
      <c r="E38" s="102"/>
      <c r="F38" s="100"/>
    </row>
    <row r="39" spans="5:6" ht="12.75" customHeight="1" x14ac:dyDescent="0.2">
      <c r="E39" s="102"/>
      <c r="F39" s="100"/>
    </row>
    <row r="40" spans="5:6" ht="12.75" customHeight="1" x14ac:dyDescent="0.2">
      <c r="E40" s="103"/>
      <c r="F40" s="100"/>
    </row>
    <row r="41" spans="5:6" ht="12.75" customHeight="1" x14ac:dyDescent="0.2">
      <c r="E41" s="100"/>
      <c r="F41" s="100"/>
    </row>
    <row r="42" spans="5:6" ht="12.75" customHeight="1" x14ac:dyDescent="0.2">
      <c r="E42" s="100"/>
      <c r="F42" s="100"/>
    </row>
    <row r="43" spans="5:6" ht="12.75" customHeight="1" x14ac:dyDescent="0.2">
      <c r="E43" s="100"/>
      <c r="F43" s="100"/>
    </row>
    <row r="44" spans="5:6" ht="12.75" customHeight="1" x14ac:dyDescent="0.2"/>
    <row r="45" spans="5:6" ht="12.75" customHeight="1" x14ac:dyDescent="0.2"/>
    <row r="46" spans="5:6" ht="13.5" customHeight="1" x14ac:dyDescent="0.2"/>
    <row r="47" spans="5:6" ht="13.5" customHeight="1" x14ac:dyDescent="0.2"/>
    <row r="48" spans="5:6" ht="14.2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3.5" customHeight="1" x14ac:dyDescent="0.2"/>
    <row r="82" ht="13.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3.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3.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3.5" customHeight="1" x14ac:dyDescent="0.2"/>
  </sheetData>
  <mergeCells count="13">
    <mergeCell ref="A28:A29"/>
    <mergeCell ref="A1:N1"/>
    <mergeCell ref="A4:D4"/>
    <mergeCell ref="F4:I4"/>
    <mergeCell ref="A2:N2"/>
    <mergeCell ref="K7:K10"/>
    <mergeCell ref="K4:N4"/>
    <mergeCell ref="F7:F11"/>
    <mergeCell ref="F13:F24"/>
    <mergeCell ref="K18:K25"/>
    <mergeCell ref="K11:K17"/>
    <mergeCell ref="B28:N29"/>
    <mergeCell ref="A7:A19"/>
  </mergeCells>
  <phoneticPr fontId="6" type="noConversion"/>
  <conditionalFormatting sqref="G22:G24 G7:H13 G14:I14 G15:H21">
    <cfRule type="expression" dxfId="71" priority="197" stopIfTrue="1">
      <formula>LEN($G7)&gt;3</formula>
    </cfRule>
    <cfRule type="expression" dxfId="70" priority="198" stopIfTrue="1">
      <formula>LEN($G7)&lt;3</formula>
    </cfRule>
  </conditionalFormatting>
  <conditionalFormatting sqref="L18:N21 L26:N26 L22:M25 L7:M17">
    <cfRule type="expression" dxfId="69" priority="199" stopIfTrue="1">
      <formula>LEN($L7)&gt;3</formula>
    </cfRule>
    <cfRule type="expression" dxfId="68" priority="200" stopIfTrue="1">
      <formula>LEN($L7)&lt;3</formula>
    </cfRule>
  </conditionalFormatting>
  <conditionalFormatting sqref="B7:D13 B15:D17 B18:C18">
    <cfRule type="expression" dxfId="67" priority="201" stopIfTrue="1">
      <formula>LEN($B7)&gt;3</formula>
    </cfRule>
    <cfRule type="expression" dxfId="66" priority="202" stopIfTrue="1">
      <formula>LEN($B7)&lt;3</formula>
    </cfRule>
  </conditionalFormatting>
  <conditionalFormatting sqref="I7">
    <cfRule type="expression" dxfId="65" priority="185" stopIfTrue="1">
      <formula>LEN($G7)&gt;3</formula>
    </cfRule>
    <cfRule type="expression" dxfId="64" priority="186" stopIfTrue="1">
      <formula>LEN($G7)&lt;3</formula>
    </cfRule>
  </conditionalFormatting>
  <conditionalFormatting sqref="I9">
    <cfRule type="expression" dxfId="63" priority="181" stopIfTrue="1">
      <formula>LEN($G9)&gt;3</formula>
    </cfRule>
    <cfRule type="expression" dxfId="62" priority="182" stopIfTrue="1">
      <formula>LEN($G9)&lt;3</formula>
    </cfRule>
  </conditionalFormatting>
  <conditionalFormatting sqref="I10">
    <cfRule type="expression" dxfId="61" priority="179" stopIfTrue="1">
      <formula>LEN($G10)&gt;3</formula>
    </cfRule>
    <cfRule type="expression" dxfId="60" priority="180" stopIfTrue="1">
      <formula>LEN($G10)&lt;3</formula>
    </cfRule>
  </conditionalFormatting>
  <conditionalFormatting sqref="I11">
    <cfRule type="expression" dxfId="59" priority="173" stopIfTrue="1">
      <formula>LEN($L15)&gt;3</formula>
    </cfRule>
    <cfRule type="expression" dxfId="58" priority="174" stopIfTrue="1">
      <formula>LEN($L15)&lt;3</formula>
    </cfRule>
  </conditionalFormatting>
  <conditionalFormatting sqref="H22:H24">
    <cfRule type="expression" dxfId="57" priority="101" stopIfTrue="1">
      <formula>LEN($L22)&gt;3</formula>
    </cfRule>
    <cfRule type="expression" dxfId="56" priority="102" stopIfTrue="1">
      <formula>LEN($L22)&lt;3</formula>
    </cfRule>
  </conditionalFormatting>
  <conditionalFormatting sqref="I8">
    <cfRule type="expression" dxfId="55" priority="99" stopIfTrue="1">
      <formula>LEN($G8)&gt;3</formula>
    </cfRule>
    <cfRule type="expression" dxfId="54" priority="100" stopIfTrue="1">
      <formula>LEN($G8)&lt;3</formula>
    </cfRule>
  </conditionalFormatting>
  <conditionalFormatting sqref="I17:I21">
    <cfRule type="expression" dxfId="53" priority="97" stopIfTrue="1">
      <formula>LEN($G18)&gt;3</formula>
    </cfRule>
    <cfRule type="expression" dxfId="52" priority="98" stopIfTrue="1">
      <formula>LEN($G18)&lt;3</formula>
    </cfRule>
  </conditionalFormatting>
  <conditionalFormatting sqref="N22:N23">
    <cfRule type="expression" dxfId="51" priority="83" stopIfTrue="1">
      <formula>LEN($G22)&gt;3</formula>
    </cfRule>
    <cfRule type="expression" dxfId="50" priority="84" stopIfTrue="1">
      <formula>LEN($G22)&lt;3</formula>
    </cfRule>
  </conditionalFormatting>
  <conditionalFormatting sqref="N24">
    <cfRule type="expression" dxfId="49" priority="81" stopIfTrue="1">
      <formula>LEN($G25)&gt;3</formula>
    </cfRule>
    <cfRule type="expression" dxfId="48" priority="82" stopIfTrue="1">
      <formula>LEN($G25)&lt;3</formula>
    </cfRule>
  </conditionalFormatting>
  <conditionalFormatting sqref="N8">
    <cfRule type="expression" dxfId="47" priority="75" stopIfTrue="1">
      <formula>LEN($G9)&gt;3</formula>
    </cfRule>
    <cfRule type="expression" dxfId="46" priority="76" stopIfTrue="1">
      <formula>LEN($G9)&lt;3</formula>
    </cfRule>
  </conditionalFormatting>
  <conditionalFormatting sqref="N9">
    <cfRule type="expression" dxfId="45" priority="71" stopIfTrue="1">
      <formula>LEN($L10)&gt;3</formula>
    </cfRule>
    <cfRule type="expression" dxfId="44" priority="72" stopIfTrue="1">
      <formula>LEN($L10)&lt;3</formula>
    </cfRule>
  </conditionalFormatting>
  <conditionalFormatting sqref="N11">
    <cfRule type="expression" dxfId="43" priority="69" stopIfTrue="1">
      <formula>LEN($G11)&gt;3</formula>
    </cfRule>
    <cfRule type="expression" dxfId="42" priority="70" stopIfTrue="1">
      <formula>LEN($G11)&lt;3</formula>
    </cfRule>
  </conditionalFormatting>
  <conditionalFormatting sqref="N13">
    <cfRule type="expression" dxfId="41" priority="65" stopIfTrue="1">
      <formula>LEN($G13)&gt;3</formula>
    </cfRule>
    <cfRule type="expression" dxfId="40" priority="66" stopIfTrue="1">
      <formula>LEN($G13)&lt;3</formula>
    </cfRule>
  </conditionalFormatting>
  <conditionalFormatting sqref="N14">
    <cfRule type="expression" dxfId="39" priority="63" stopIfTrue="1">
      <formula>LEN($G15)&gt;3</formula>
    </cfRule>
    <cfRule type="expression" dxfId="38" priority="64" stopIfTrue="1">
      <formula>LEN($G15)&lt;3</formula>
    </cfRule>
  </conditionalFormatting>
  <conditionalFormatting sqref="N15">
    <cfRule type="expression" dxfId="37" priority="61" stopIfTrue="1">
      <formula>LEN($G16)&gt;3</formula>
    </cfRule>
    <cfRule type="expression" dxfId="36" priority="62" stopIfTrue="1">
      <formula>LEN($G16)&lt;3</formula>
    </cfRule>
  </conditionalFormatting>
  <conditionalFormatting sqref="N16">
    <cfRule type="expression" dxfId="35" priority="57" stopIfTrue="1">
      <formula>LEN($L17)&gt;3</formula>
    </cfRule>
    <cfRule type="expression" dxfId="34" priority="58" stopIfTrue="1">
      <formula>LEN($L17)&lt;3</formula>
    </cfRule>
  </conditionalFormatting>
  <conditionalFormatting sqref="N17">
    <cfRule type="expression" dxfId="33" priority="53" stopIfTrue="1">
      <formula>LEN($G18)&gt;3</formula>
    </cfRule>
    <cfRule type="expression" dxfId="32" priority="54" stopIfTrue="1">
      <formula>LEN($G18)&lt;3</formula>
    </cfRule>
  </conditionalFormatting>
  <conditionalFormatting sqref="N10">
    <cfRule type="expression" dxfId="31" priority="51" stopIfTrue="1">
      <formula>LEN($G11)&gt;3</formula>
    </cfRule>
    <cfRule type="expression" dxfId="30" priority="52" stopIfTrue="1">
      <formula>LEN($G11)&lt;3</formula>
    </cfRule>
  </conditionalFormatting>
  <conditionalFormatting sqref="N25">
    <cfRule type="expression" dxfId="29" priority="49" stopIfTrue="1">
      <formula>LEN($B23)&gt;3</formula>
    </cfRule>
    <cfRule type="expression" dxfId="28" priority="50" stopIfTrue="1">
      <formula>LEN($B23)&lt;3</formula>
    </cfRule>
  </conditionalFormatting>
  <conditionalFormatting sqref="I12">
    <cfRule type="expression" dxfId="27" priority="45" stopIfTrue="1">
      <formula>LEN($G13)&gt;3</formula>
    </cfRule>
    <cfRule type="expression" dxfId="26" priority="46" stopIfTrue="1">
      <formula>LEN($G13)&lt;3</formula>
    </cfRule>
  </conditionalFormatting>
  <conditionalFormatting sqref="D14">
    <cfRule type="expression" dxfId="25" priority="37" stopIfTrue="1">
      <formula>LEN($B14)&gt;3</formula>
    </cfRule>
    <cfRule type="expression" dxfId="24" priority="38" stopIfTrue="1">
      <formula>LEN($B14)&lt;3</formula>
    </cfRule>
  </conditionalFormatting>
  <conditionalFormatting sqref="B19:C19">
    <cfRule type="expression" dxfId="23" priority="25" stopIfTrue="1">
      <formula>LEN($L19)&gt;3</formula>
    </cfRule>
    <cfRule type="expression" dxfId="22" priority="26" stopIfTrue="1">
      <formula>LEN($L19)&lt;3</formula>
    </cfRule>
  </conditionalFormatting>
  <conditionalFormatting sqref="D19">
    <cfRule type="expression" dxfId="21" priority="23" stopIfTrue="1">
      <formula>LEN($B17)&gt;3</formula>
    </cfRule>
    <cfRule type="expression" dxfId="20" priority="24" stopIfTrue="1">
      <formula>LEN($B17)&lt;3</formula>
    </cfRule>
  </conditionalFormatting>
  <conditionalFormatting sqref="D18">
    <cfRule type="expression" dxfId="19" priority="21" stopIfTrue="1">
      <formula>LEN($B18)&gt;3</formula>
    </cfRule>
    <cfRule type="expression" dxfId="18" priority="22" stopIfTrue="1">
      <formula>LEN($B18)&lt;3</formula>
    </cfRule>
  </conditionalFormatting>
  <conditionalFormatting sqref="B14">
    <cfRule type="expression" dxfId="17" priority="19" stopIfTrue="1">
      <formula>LEN($B14)&gt;3</formula>
    </cfRule>
    <cfRule type="expression" dxfId="16" priority="20" stopIfTrue="1">
      <formula>LEN($B14)&lt;3</formula>
    </cfRule>
  </conditionalFormatting>
  <conditionalFormatting sqref="N12">
    <cfRule type="expression" dxfId="15" priority="17" stopIfTrue="1">
      <formula>LEN($G12)&gt;3</formula>
    </cfRule>
    <cfRule type="expression" dxfId="14" priority="18" stopIfTrue="1">
      <formula>LEN($G12)&lt;3</formula>
    </cfRule>
  </conditionalFormatting>
  <conditionalFormatting sqref="N7">
    <cfRule type="expression" dxfId="13" priority="15" stopIfTrue="1">
      <formula>LEN($G8)&gt;3</formula>
    </cfRule>
    <cfRule type="expression" dxfId="12" priority="16" stopIfTrue="1">
      <formula>LEN($G8)&lt;3</formula>
    </cfRule>
  </conditionalFormatting>
  <conditionalFormatting sqref="I13">
    <cfRule type="expression" dxfId="11" priority="11" stopIfTrue="1">
      <formula>LEN($G13)&gt;3</formula>
    </cfRule>
    <cfRule type="expression" dxfId="10" priority="12" stopIfTrue="1">
      <formula>LEN($G13)&lt;3</formula>
    </cfRule>
  </conditionalFormatting>
  <conditionalFormatting sqref="I16">
    <cfRule type="expression" dxfId="9" priority="9" stopIfTrue="1">
      <formula>LEN($G16)&gt;3</formula>
    </cfRule>
    <cfRule type="expression" dxfId="8" priority="10" stopIfTrue="1">
      <formula>LEN($G16)&lt;3</formula>
    </cfRule>
  </conditionalFormatting>
  <conditionalFormatting sqref="I15">
    <cfRule type="expression" dxfId="7" priority="7" stopIfTrue="1">
      <formula>LEN($G15)&gt;3</formula>
    </cfRule>
    <cfRule type="expression" dxfId="6" priority="8" stopIfTrue="1">
      <formula>LEN($G15)&lt;3</formula>
    </cfRule>
  </conditionalFormatting>
  <conditionalFormatting sqref="I22">
    <cfRule type="expression" dxfId="5" priority="5" stopIfTrue="1">
      <formula>LEN($L26)&gt;3</formula>
    </cfRule>
    <cfRule type="expression" dxfId="4" priority="6" stopIfTrue="1">
      <formula>LEN($L26)&lt;3</formula>
    </cfRule>
  </conditionalFormatting>
  <conditionalFormatting sqref="I24">
    <cfRule type="expression" dxfId="3" priority="3" stopIfTrue="1">
      <formula>LEN($G25)&gt;3</formula>
    </cfRule>
    <cfRule type="expression" dxfId="2" priority="4" stopIfTrue="1">
      <formula>LEN($G25)&lt;3</formula>
    </cfRule>
  </conditionalFormatting>
  <conditionalFormatting sqref="I23">
    <cfRule type="expression" dxfId="1" priority="1" stopIfTrue="1">
      <formula>LEN($L27)&gt;3</formula>
    </cfRule>
    <cfRule type="expression" dxfId="0" priority="2" stopIfTrue="1">
      <formula>LEN($L27)&lt;3</formula>
    </cfRule>
  </conditionalFormatting>
  <printOptions horizontalCentered="1"/>
  <pageMargins left="0.75" right="0.75" top="0" bottom="0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E114"/>
  <sheetViews>
    <sheetView showGridLines="0" zoomScaleNormal="100" zoomScaleSheetLayoutView="100" workbookViewId="0">
      <selection activeCell="F27" sqref="F27"/>
    </sheetView>
  </sheetViews>
  <sheetFormatPr defaultColWidth="10.85546875" defaultRowHeight="12.75" x14ac:dyDescent="0.2"/>
  <cols>
    <col min="1" max="1" width="42.85546875" style="1" customWidth="1"/>
    <col min="2" max="2" width="15.140625" style="1" customWidth="1"/>
    <col min="3" max="4" width="14.7109375" style="1" customWidth="1"/>
    <col min="5" max="16384" width="10.85546875" style="1"/>
  </cols>
  <sheetData>
    <row r="1" spans="1:4" ht="15" customHeight="1" x14ac:dyDescent="0.2">
      <c r="A1" s="167" t="s">
        <v>58</v>
      </c>
      <c r="B1" s="167"/>
      <c r="C1" s="167"/>
      <c r="D1" s="167"/>
    </row>
    <row r="2" spans="1:4" ht="15" customHeight="1" x14ac:dyDescent="0.2">
      <c r="A2" s="186">
        <v>2026</v>
      </c>
      <c r="B2" s="186"/>
      <c r="C2" s="186"/>
      <c r="D2" s="186"/>
    </row>
    <row r="3" spans="1:4" ht="15" customHeight="1" thickBot="1" x14ac:dyDescent="0.25">
      <c r="A3" s="121"/>
      <c r="B3" s="120"/>
      <c r="C3" s="120"/>
      <c r="D3" s="120"/>
    </row>
    <row r="4" spans="1:4" ht="15.75" customHeight="1" x14ac:dyDescent="0.2">
      <c r="A4" s="187" t="s">
        <v>23</v>
      </c>
      <c r="B4" s="192" t="s">
        <v>49</v>
      </c>
      <c r="C4" s="196" t="s">
        <v>91</v>
      </c>
      <c r="D4" s="184" t="s">
        <v>26</v>
      </c>
    </row>
    <row r="5" spans="1:4" s="2" customFormat="1" ht="16.5" customHeight="1" thickBot="1" x14ac:dyDescent="0.25">
      <c r="A5" s="188"/>
      <c r="B5" s="193"/>
      <c r="C5" s="197"/>
      <c r="D5" s="185"/>
    </row>
    <row r="6" spans="1:4" ht="16.5" customHeight="1" x14ac:dyDescent="0.2">
      <c r="A6" s="189" t="s">
        <v>77</v>
      </c>
      <c r="B6" s="126" t="s">
        <v>78</v>
      </c>
      <c r="C6" s="127">
        <v>24</v>
      </c>
      <c r="D6" s="133">
        <v>1920.2</v>
      </c>
    </row>
    <row r="7" spans="1:4" ht="16.5" customHeight="1" x14ac:dyDescent="0.2">
      <c r="A7" s="190"/>
      <c r="B7" s="124" t="s">
        <v>79</v>
      </c>
      <c r="C7" s="123">
        <v>28</v>
      </c>
      <c r="D7" s="134">
        <v>2137.0500000000002</v>
      </c>
    </row>
    <row r="8" spans="1:4" ht="16.5" customHeight="1" x14ac:dyDescent="0.2">
      <c r="A8" s="190"/>
      <c r="B8" s="124" t="s">
        <v>80</v>
      </c>
      <c r="C8" s="123">
        <v>32</v>
      </c>
      <c r="D8" s="134">
        <v>2353.9</v>
      </c>
    </row>
    <row r="9" spans="1:4" ht="16.5" customHeight="1" x14ac:dyDescent="0.2">
      <c r="A9" s="190"/>
      <c r="B9" s="124" t="s">
        <v>81</v>
      </c>
      <c r="C9" s="123">
        <v>36</v>
      </c>
      <c r="D9" s="134">
        <v>2570.73</v>
      </c>
    </row>
    <row r="10" spans="1:4" ht="16.5" customHeight="1" x14ac:dyDescent="0.2">
      <c r="A10" s="190"/>
      <c r="B10" s="124" t="s">
        <v>82</v>
      </c>
      <c r="C10" s="123">
        <v>40</v>
      </c>
      <c r="D10" s="134">
        <v>2790.67</v>
      </c>
    </row>
    <row r="11" spans="1:4" ht="16.5" customHeight="1" x14ac:dyDescent="0.2">
      <c r="A11" s="190"/>
      <c r="B11" s="124" t="s">
        <v>83</v>
      </c>
      <c r="C11" s="123">
        <v>44</v>
      </c>
      <c r="D11" s="134">
        <v>3019.58</v>
      </c>
    </row>
    <row r="12" spans="1:4" ht="16.5" customHeight="1" x14ac:dyDescent="0.2">
      <c r="A12" s="190"/>
      <c r="B12" s="124" t="s">
        <v>84</v>
      </c>
      <c r="C12" s="123">
        <v>48</v>
      </c>
      <c r="D12" s="134">
        <v>3250.36</v>
      </c>
    </row>
    <row r="13" spans="1:4" ht="16.5" customHeight="1" x14ac:dyDescent="0.2">
      <c r="A13" s="190"/>
      <c r="B13" s="124" t="s">
        <v>85</v>
      </c>
      <c r="C13" s="123">
        <v>52</v>
      </c>
      <c r="D13" s="134">
        <v>3481.16</v>
      </c>
    </row>
    <row r="14" spans="1:4" ht="16.5" customHeight="1" x14ac:dyDescent="0.2">
      <c r="A14" s="190"/>
      <c r="B14" s="124" t="s">
        <v>86</v>
      </c>
      <c r="C14" s="123">
        <v>56</v>
      </c>
      <c r="D14" s="134">
        <v>3711.96</v>
      </c>
    </row>
    <row r="15" spans="1:4" ht="16.5" customHeight="1" x14ac:dyDescent="0.2">
      <c r="A15" s="190"/>
      <c r="B15" s="124" t="s">
        <v>87</v>
      </c>
      <c r="C15" s="123">
        <v>59</v>
      </c>
      <c r="D15" s="134">
        <v>3885.06</v>
      </c>
    </row>
    <row r="16" spans="1:4" ht="16.5" customHeight="1" thickBot="1" x14ac:dyDescent="0.25">
      <c r="A16" s="191"/>
      <c r="B16" s="122" t="s">
        <v>88</v>
      </c>
      <c r="C16" s="125">
        <v>62</v>
      </c>
      <c r="D16" s="135">
        <v>4058.13</v>
      </c>
    </row>
    <row r="17" spans="1:5" ht="9.9499999999999993" customHeight="1" x14ac:dyDescent="0.2"/>
    <row r="18" spans="1:5" ht="9.9499999999999993" customHeight="1" x14ac:dyDescent="0.2"/>
    <row r="19" spans="1:5" ht="9.9499999999999993" customHeight="1" thickBot="1" x14ac:dyDescent="0.25"/>
    <row r="20" spans="1:5" ht="15.75" customHeight="1" x14ac:dyDescent="0.2">
      <c r="A20" s="187" t="s">
        <v>23</v>
      </c>
      <c r="B20" s="192" t="s">
        <v>49</v>
      </c>
      <c r="C20" s="196" t="s">
        <v>92</v>
      </c>
      <c r="D20" s="184" t="s">
        <v>26</v>
      </c>
    </row>
    <row r="21" spans="1:5" ht="15.75" customHeight="1" thickBot="1" x14ac:dyDescent="0.25">
      <c r="A21" s="188"/>
      <c r="B21" s="193"/>
      <c r="C21" s="197"/>
      <c r="D21" s="185"/>
    </row>
    <row r="22" spans="1:5" ht="15.75" customHeight="1" x14ac:dyDescent="0.2">
      <c r="A22" s="189" t="s">
        <v>90</v>
      </c>
      <c r="B22" s="126" t="s">
        <v>78</v>
      </c>
      <c r="C22" s="127">
        <v>10</v>
      </c>
      <c r="D22" s="133">
        <v>1183.3499999999999</v>
      </c>
    </row>
    <row r="23" spans="1:5" ht="15.75" customHeight="1" x14ac:dyDescent="0.2">
      <c r="A23" s="194"/>
      <c r="B23" s="124" t="s">
        <v>79</v>
      </c>
      <c r="C23" s="123">
        <v>14</v>
      </c>
      <c r="D23" s="134">
        <v>1393.88</v>
      </c>
    </row>
    <row r="24" spans="1:5" ht="15.75" customHeight="1" x14ac:dyDescent="0.2">
      <c r="A24" s="194"/>
      <c r="B24" s="124" t="s">
        <v>80</v>
      </c>
      <c r="C24" s="123">
        <v>17</v>
      </c>
      <c r="D24" s="134">
        <v>1551.78</v>
      </c>
    </row>
    <row r="25" spans="1:5" ht="15.75" customHeight="1" x14ac:dyDescent="0.2">
      <c r="A25" s="194"/>
      <c r="B25" s="124" t="s">
        <v>81</v>
      </c>
      <c r="C25" s="123">
        <v>20</v>
      </c>
      <c r="D25" s="134">
        <v>1709.68</v>
      </c>
    </row>
    <row r="26" spans="1:5" ht="15.75" customHeight="1" x14ac:dyDescent="0.2">
      <c r="A26" s="194"/>
      <c r="B26" s="124" t="s">
        <v>82</v>
      </c>
      <c r="C26" s="123">
        <v>23</v>
      </c>
      <c r="D26" s="134">
        <v>1867.57</v>
      </c>
      <c r="E26" s="136"/>
    </row>
    <row r="27" spans="1:5" ht="15.75" customHeight="1" x14ac:dyDescent="0.2">
      <c r="A27" s="194"/>
      <c r="B27" s="124" t="s">
        <v>83</v>
      </c>
      <c r="C27" s="123">
        <v>26</v>
      </c>
      <c r="D27" s="134">
        <v>2028.62</v>
      </c>
    </row>
    <row r="28" spans="1:5" ht="15.75" customHeight="1" x14ac:dyDescent="0.2">
      <c r="A28" s="194"/>
      <c r="B28" s="124" t="s">
        <v>84</v>
      </c>
      <c r="C28" s="123">
        <v>29</v>
      </c>
      <c r="D28" s="134">
        <v>2191.27</v>
      </c>
    </row>
    <row r="29" spans="1:5" ht="15.75" customHeight="1" x14ac:dyDescent="0.2">
      <c r="A29" s="194"/>
      <c r="B29" s="124" t="s">
        <v>85</v>
      </c>
      <c r="C29" s="123">
        <v>32</v>
      </c>
      <c r="D29" s="134">
        <v>2353.9</v>
      </c>
    </row>
    <row r="30" spans="1:5" ht="15.75" customHeight="1" x14ac:dyDescent="0.2">
      <c r="A30" s="194"/>
      <c r="B30" s="124" t="s">
        <v>86</v>
      </c>
      <c r="C30" s="123">
        <v>35</v>
      </c>
      <c r="D30" s="134">
        <v>2516.5300000000002</v>
      </c>
    </row>
    <row r="31" spans="1:5" ht="15.75" customHeight="1" x14ac:dyDescent="0.2">
      <c r="A31" s="194"/>
      <c r="B31" s="124" t="s">
        <v>87</v>
      </c>
      <c r="C31" s="123">
        <v>38</v>
      </c>
      <c r="D31" s="134">
        <v>2679.17</v>
      </c>
    </row>
    <row r="32" spans="1:5" ht="15.75" customHeight="1" x14ac:dyDescent="0.2">
      <c r="A32" s="194"/>
      <c r="B32" s="124" t="s">
        <v>88</v>
      </c>
      <c r="C32" s="123">
        <v>40</v>
      </c>
      <c r="D32" s="134">
        <v>2790.67</v>
      </c>
    </row>
    <row r="33" spans="1:4" ht="15.75" customHeight="1" thickBot="1" x14ac:dyDescent="0.25">
      <c r="A33" s="195"/>
      <c r="B33" s="122" t="s">
        <v>89</v>
      </c>
      <c r="C33" s="125">
        <v>42</v>
      </c>
      <c r="D33" s="135">
        <v>2904.18</v>
      </c>
    </row>
    <row r="34" spans="1:4" ht="9.9499999999999993" customHeight="1" x14ac:dyDescent="0.2"/>
    <row r="35" spans="1:4" ht="9.9499999999999993" customHeight="1" x14ac:dyDescent="0.2"/>
    <row r="36" spans="1:4" ht="9.9499999999999993" customHeight="1" thickBot="1" x14ac:dyDescent="0.25"/>
    <row r="37" spans="1:4" ht="15.75" customHeight="1" x14ac:dyDescent="0.2">
      <c r="A37" s="198" t="s">
        <v>21</v>
      </c>
      <c r="B37" s="199"/>
      <c r="C37" s="182" t="s">
        <v>92</v>
      </c>
      <c r="D37" s="184" t="s">
        <v>26</v>
      </c>
    </row>
    <row r="38" spans="1:4" ht="15.75" customHeight="1" thickBot="1" x14ac:dyDescent="0.25">
      <c r="A38" s="200"/>
      <c r="B38" s="201"/>
      <c r="C38" s="183"/>
      <c r="D38" s="185"/>
    </row>
    <row r="39" spans="1:4" ht="15.75" customHeight="1" x14ac:dyDescent="0.2">
      <c r="A39" s="179" t="s">
        <v>93</v>
      </c>
      <c r="B39" s="130" t="s">
        <v>95</v>
      </c>
      <c r="C39" s="128">
        <v>68</v>
      </c>
      <c r="D39" s="134">
        <v>4404.3500000000004</v>
      </c>
    </row>
    <row r="40" spans="1:4" ht="15.75" customHeight="1" x14ac:dyDescent="0.2">
      <c r="A40" s="180"/>
      <c r="B40" s="131" t="s">
        <v>94</v>
      </c>
      <c r="C40" s="128">
        <v>47</v>
      </c>
      <c r="D40" s="134">
        <v>3192.67</v>
      </c>
    </row>
    <row r="41" spans="1:4" ht="15.75" customHeight="1" thickBot="1" x14ac:dyDescent="0.25">
      <c r="A41" s="181"/>
      <c r="B41" s="132" t="s">
        <v>96</v>
      </c>
      <c r="C41" s="129">
        <v>39</v>
      </c>
      <c r="D41" s="135">
        <v>2734.36</v>
      </c>
    </row>
    <row r="42" spans="1:4" ht="9.9499999999999993" customHeight="1" x14ac:dyDescent="0.2"/>
    <row r="43" spans="1:4" ht="9.9499999999999993" customHeight="1" x14ac:dyDescent="0.2">
      <c r="A43" s="137"/>
    </row>
    <row r="44" spans="1:4" ht="9.9499999999999993" customHeight="1" x14ac:dyDescent="0.2"/>
    <row r="45" spans="1:4" ht="9.9499999999999993" customHeight="1" x14ac:dyDescent="0.2"/>
    <row r="46" spans="1:4" ht="9.9499999999999993" customHeight="1" x14ac:dyDescent="0.2"/>
    <row r="47" spans="1:4" ht="9.9499999999999993" customHeight="1" x14ac:dyDescent="0.2"/>
    <row r="48" spans="1:4" ht="9.9499999999999993" customHeight="1" x14ac:dyDescent="0.2"/>
    <row r="49" ht="9.9499999999999993" customHeight="1" x14ac:dyDescent="0.2"/>
    <row r="50" ht="9.9499999999999993" customHeight="1" x14ac:dyDescent="0.2"/>
    <row r="51" ht="9.9499999999999993" customHeight="1" x14ac:dyDescent="0.2"/>
    <row r="52" ht="9.9499999999999993" customHeight="1" x14ac:dyDescent="0.2"/>
    <row r="53" ht="9.9499999999999993" customHeight="1" x14ac:dyDescent="0.2"/>
    <row r="54" ht="9.9499999999999993" customHeight="1" x14ac:dyDescent="0.2"/>
    <row r="55" ht="9.9499999999999993" customHeight="1" x14ac:dyDescent="0.2"/>
    <row r="56" ht="9.9499999999999993" customHeight="1" x14ac:dyDescent="0.2"/>
    <row r="57" ht="9.9499999999999993" customHeight="1" x14ac:dyDescent="0.2"/>
    <row r="58" ht="9.9499999999999993" customHeight="1" x14ac:dyDescent="0.2"/>
    <row r="59" ht="9.9499999999999993" customHeight="1" x14ac:dyDescent="0.2"/>
    <row r="60" ht="9.9499999999999993" customHeight="1" x14ac:dyDescent="0.2"/>
    <row r="61" ht="9.9499999999999993" customHeight="1" x14ac:dyDescent="0.2"/>
    <row r="62" ht="9.9499999999999993" customHeight="1" x14ac:dyDescent="0.2"/>
    <row r="63" ht="9.9499999999999993" customHeight="1" x14ac:dyDescent="0.2"/>
    <row r="64" ht="9.9499999999999993" customHeight="1" x14ac:dyDescent="0.2"/>
    <row r="65" ht="9.9499999999999993" customHeight="1" x14ac:dyDescent="0.2"/>
    <row r="66" ht="9.9499999999999993" customHeight="1" x14ac:dyDescent="0.2"/>
    <row r="67" ht="9.9499999999999993" customHeight="1" x14ac:dyDescent="0.2"/>
    <row r="68" ht="9.9499999999999993" customHeight="1" x14ac:dyDescent="0.2"/>
    <row r="69" ht="9.9499999999999993" customHeight="1" x14ac:dyDescent="0.2"/>
    <row r="70" ht="9.9499999999999993" customHeight="1" x14ac:dyDescent="0.2"/>
    <row r="71" ht="9.9499999999999993" customHeight="1" x14ac:dyDescent="0.2"/>
    <row r="72" ht="9.9499999999999993" customHeight="1" x14ac:dyDescent="0.2"/>
    <row r="73" ht="9.9499999999999993" customHeight="1" x14ac:dyDescent="0.2"/>
    <row r="74" ht="9.9499999999999993" customHeight="1" x14ac:dyDescent="0.2"/>
    <row r="75" ht="9.9499999999999993" customHeight="1" x14ac:dyDescent="0.2"/>
    <row r="76" ht="9.9499999999999993" customHeight="1" x14ac:dyDescent="0.2"/>
    <row r="77" ht="9.9499999999999993" customHeight="1" x14ac:dyDescent="0.2"/>
    <row r="78" ht="9.9499999999999993" customHeight="1" x14ac:dyDescent="0.2"/>
    <row r="79" ht="9.9499999999999993" customHeight="1" x14ac:dyDescent="0.2"/>
    <row r="80" ht="9.9499999999999993" customHeight="1" x14ac:dyDescent="0.2"/>
    <row r="81" ht="9.9499999999999993" customHeight="1" x14ac:dyDescent="0.2"/>
    <row r="82" ht="9.9499999999999993" customHeight="1" x14ac:dyDescent="0.2"/>
    <row r="83" ht="9.9499999999999993" customHeight="1" x14ac:dyDescent="0.2"/>
    <row r="84" ht="9.9499999999999993" customHeight="1" x14ac:dyDescent="0.2"/>
    <row r="85" ht="9.9499999999999993" customHeight="1" x14ac:dyDescent="0.2"/>
    <row r="86" ht="9.9499999999999993" customHeight="1" x14ac:dyDescent="0.2"/>
    <row r="87" ht="9.9499999999999993" customHeight="1" x14ac:dyDescent="0.2"/>
    <row r="88" ht="9.9499999999999993" customHeight="1" x14ac:dyDescent="0.2"/>
    <row r="89" ht="9.9499999999999993" customHeight="1" x14ac:dyDescent="0.2"/>
    <row r="90" ht="9.9499999999999993" customHeight="1" x14ac:dyDescent="0.2"/>
    <row r="91" ht="9.9499999999999993" customHeight="1" x14ac:dyDescent="0.2"/>
    <row r="92" ht="9.9499999999999993" customHeight="1" x14ac:dyDescent="0.2"/>
    <row r="93" ht="9.9499999999999993" customHeight="1" x14ac:dyDescent="0.2"/>
    <row r="94" ht="9.9499999999999993" customHeight="1" x14ac:dyDescent="0.2"/>
    <row r="95" ht="9.9499999999999993" customHeight="1" x14ac:dyDescent="0.2"/>
    <row r="96" ht="9.9499999999999993" customHeight="1" x14ac:dyDescent="0.2"/>
    <row r="97" ht="9.9499999999999993" customHeight="1" x14ac:dyDescent="0.2"/>
    <row r="98" ht="9.9499999999999993" customHeight="1" x14ac:dyDescent="0.2"/>
    <row r="99" ht="9.9499999999999993" customHeight="1" x14ac:dyDescent="0.2"/>
    <row r="100" ht="9.9499999999999993" customHeight="1" x14ac:dyDescent="0.2"/>
    <row r="101" ht="9.9499999999999993" customHeight="1" x14ac:dyDescent="0.2"/>
    <row r="102" ht="9.9499999999999993" customHeight="1" x14ac:dyDescent="0.2"/>
    <row r="103" ht="9.9499999999999993" customHeight="1" x14ac:dyDescent="0.2"/>
    <row r="104" ht="9.9499999999999993" customHeight="1" x14ac:dyDescent="0.2"/>
    <row r="105" ht="9.9499999999999993" customHeight="1" x14ac:dyDescent="0.2"/>
    <row r="106" ht="9.9499999999999993" customHeight="1" x14ac:dyDescent="0.2"/>
    <row r="107" ht="9.9499999999999993" customHeight="1" x14ac:dyDescent="0.2"/>
    <row r="108" ht="9.9499999999999993" customHeight="1" x14ac:dyDescent="0.2"/>
    <row r="109" ht="9.9499999999999993" customHeight="1" x14ac:dyDescent="0.2"/>
    <row r="110" ht="9.9499999999999993" customHeight="1" x14ac:dyDescent="0.2"/>
    <row r="111" ht="9.9499999999999993" customHeight="1" x14ac:dyDescent="0.2"/>
    <row r="112" ht="9.9499999999999993" customHeight="1" x14ac:dyDescent="0.2"/>
    <row r="113" ht="9.9499999999999993" customHeight="1" x14ac:dyDescent="0.2"/>
    <row r="114" ht="9.9499999999999993" customHeight="1" x14ac:dyDescent="0.2"/>
  </sheetData>
  <mergeCells count="16">
    <mergeCell ref="A39:A41"/>
    <mergeCell ref="C37:C38"/>
    <mergeCell ref="D37:D38"/>
    <mergeCell ref="A2:D2"/>
    <mergeCell ref="A1:D1"/>
    <mergeCell ref="A4:A5"/>
    <mergeCell ref="A6:A16"/>
    <mergeCell ref="D4:D5"/>
    <mergeCell ref="B20:B21"/>
    <mergeCell ref="D20:D21"/>
    <mergeCell ref="A22:A33"/>
    <mergeCell ref="A20:A21"/>
    <mergeCell ref="B4:B5"/>
    <mergeCell ref="C4:C5"/>
    <mergeCell ref="C20:C21"/>
    <mergeCell ref="A37:B38"/>
  </mergeCells>
  <phoneticPr fontId="6" type="noConversion"/>
  <printOptions horizontalCentered="1"/>
  <pageMargins left="0.75" right="0.75" top="0.98425196850393704" bottom="0" header="0" footer="0"/>
  <pageSetup paperSize="9" scale="9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13"/>
  <sheetViews>
    <sheetView showGridLines="0" zoomScaleNormal="100" workbookViewId="0">
      <selection activeCell="M22" sqref="M22"/>
    </sheetView>
  </sheetViews>
  <sheetFormatPr defaultColWidth="9.28515625" defaultRowHeight="12.75" x14ac:dyDescent="0.2"/>
  <cols>
    <col min="1" max="1" width="20.5703125" style="5" customWidth="1"/>
    <col min="2" max="2" width="15" style="5" customWidth="1"/>
    <col min="3" max="3" width="7.42578125" style="5" customWidth="1"/>
    <col min="4" max="4" width="12.140625" style="5" customWidth="1"/>
    <col min="5" max="5" width="16.5703125" style="5" customWidth="1"/>
    <col min="6" max="6" width="16.42578125" style="5" customWidth="1"/>
    <col min="7" max="7" width="10.7109375" style="5" customWidth="1"/>
    <col min="8" max="16384" width="9.28515625" style="5"/>
  </cols>
  <sheetData>
    <row r="1" spans="1:7" ht="14.25" customHeight="1" x14ac:dyDescent="0.2">
      <c r="A1" s="161" t="s">
        <v>59</v>
      </c>
      <c r="B1" s="161"/>
      <c r="C1" s="161"/>
      <c r="D1" s="161"/>
      <c r="E1" s="161"/>
      <c r="F1" s="161"/>
      <c r="G1" s="31"/>
    </row>
    <row r="2" spans="1:7" ht="24" customHeight="1" x14ac:dyDescent="0.2">
      <c r="A2" s="215">
        <v>2026</v>
      </c>
      <c r="B2" s="215"/>
      <c r="C2" s="215"/>
      <c r="D2" s="215"/>
      <c r="E2" s="215"/>
      <c r="F2" s="215"/>
      <c r="G2" s="63"/>
    </row>
    <row r="3" spans="1:7" ht="12" hidden="1" customHeight="1" x14ac:dyDescent="0.2">
      <c r="A3" s="7"/>
      <c r="E3" s="7"/>
      <c r="F3" s="7"/>
      <c r="G3" s="7"/>
    </row>
    <row r="4" spans="1:7" ht="12" hidden="1" customHeight="1" x14ac:dyDescent="0.2">
      <c r="A4" s="7"/>
      <c r="C4" s="216" t="s">
        <v>2</v>
      </c>
      <c r="D4" s="216"/>
      <c r="E4" s="64"/>
      <c r="F4" s="7"/>
      <c r="G4" s="7"/>
    </row>
    <row r="5" spans="1:7" ht="12" hidden="1" customHeight="1" x14ac:dyDescent="0.2">
      <c r="A5" s="17"/>
      <c r="C5" s="65">
        <v>2009</v>
      </c>
      <c r="D5" s="61">
        <f>3778.97</f>
        <v>3778.97</v>
      </c>
      <c r="F5" s="8"/>
      <c r="G5" s="62"/>
    </row>
    <row r="6" spans="1:7" ht="12" hidden="1" customHeight="1" x14ac:dyDescent="0.2">
      <c r="A6" s="17"/>
      <c r="B6" s="66"/>
      <c r="C6" s="66"/>
      <c r="D6" s="66"/>
      <c r="E6" s="17"/>
      <c r="F6" s="8"/>
      <c r="G6" s="8"/>
    </row>
    <row r="7" spans="1:7" ht="12" hidden="1" customHeight="1" x14ac:dyDescent="0.2">
      <c r="A7" s="17"/>
      <c r="B7" s="217" t="s">
        <v>24</v>
      </c>
      <c r="C7" s="217"/>
      <c r="D7" s="218"/>
      <c r="E7" s="67">
        <v>3628.82</v>
      </c>
    </row>
    <row r="8" spans="1:7" ht="12" customHeight="1" thickBot="1" x14ac:dyDescent="0.25">
      <c r="F8" s="9"/>
      <c r="G8" s="6"/>
    </row>
    <row r="9" spans="1:7" ht="33.75" customHeight="1" thickBot="1" x14ac:dyDescent="0.25">
      <c r="A9" s="219" t="s">
        <v>21</v>
      </c>
      <c r="B9" s="220"/>
      <c r="C9" s="220"/>
      <c r="D9" s="221"/>
      <c r="E9" s="68" t="s">
        <v>20</v>
      </c>
      <c r="F9" s="29" t="s">
        <v>68</v>
      </c>
      <c r="G9" s="29" t="s">
        <v>108</v>
      </c>
    </row>
    <row r="10" spans="1:7" ht="15" customHeight="1" thickBot="1" x14ac:dyDescent="0.25">
      <c r="A10" s="202" t="s">
        <v>63</v>
      </c>
      <c r="B10" s="203" t="s">
        <v>56</v>
      </c>
      <c r="C10" s="204"/>
      <c r="D10" s="205"/>
      <c r="E10" s="69">
        <v>1</v>
      </c>
      <c r="F10" s="70"/>
      <c r="G10" s="144"/>
    </row>
    <row r="11" spans="1:7" ht="15" customHeight="1" thickBot="1" x14ac:dyDescent="0.25">
      <c r="A11" s="202"/>
      <c r="B11" s="206" t="s">
        <v>64</v>
      </c>
      <c r="C11" s="207"/>
      <c r="D11" s="208"/>
      <c r="E11" s="71">
        <v>4184.17</v>
      </c>
      <c r="F11" s="143">
        <v>871.8</v>
      </c>
      <c r="G11" s="143">
        <v>5055.97</v>
      </c>
    </row>
    <row r="12" spans="1:7" ht="15" customHeight="1" thickBot="1" x14ac:dyDescent="0.25">
      <c r="A12" s="202"/>
      <c r="B12" s="209" t="s">
        <v>55</v>
      </c>
      <c r="C12" s="210"/>
      <c r="D12" s="211"/>
      <c r="E12" s="72">
        <v>0.85</v>
      </c>
      <c r="F12" s="116"/>
      <c r="G12" s="145"/>
    </row>
    <row r="13" spans="1:7" ht="15" customHeight="1" thickBot="1" x14ac:dyDescent="0.25">
      <c r="A13" s="202"/>
      <c r="B13" s="212" t="s">
        <v>65</v>
      </c>
      <c r="C13" s="213"/>
      <c r="D13" s="214"/>
      <c r="E13" s="73">
        <v>3556.54</v>
      </c>
      <c r="F13" s="117">
        <v>654.19000000000005</v>
      </c>
      <c r="G13" s="117">
        <f>E13+F13</f>
        <v>4210.7299999999996</v>
      </c>
    </row>
    <row r="14" spans="1:7" ht="15" customHeight="1" x14ac:dyDescent="0.2">
      <c r="A14" s="222" t="s">
        <v>66</v>
      </c>
      <c r="B14" s="203" t="s">
        <v>56</v>
      </c>
      <c r="C14" s="204"/>
      <c r="D14" s="205"/>
      <c r="E14" s="72">
        <v>0.8</v>
      </c>
      <c r="F14" s="116"/>
      <c r="G14" s="145"/>
    </row>
    <row r="15" spans="1:7" ht="15" customHeight="1" thickBot="1" x14ac:dyDescent="0.25">
      <c r="A15" s="223"/>
      <c r="B15" s="206" t="s">
        <v>67</v>
      </c>
      <c r="C15" s="207"/>
      <c r="D15" s="208"/>
      <c r="E15" s="73">
        <v>3347.34</v>
      </c>
      <c r="F15" s="30">
        <v>348.72</v>
      </c>
      <c r="G15" s="117">
        <v>3696.06</v>
      </c>
    </row>
    <row r="16" spans="1:7" ht="15" customHeight="1" x14ac:dyDescent="0.2">
      <c r="A16" s="223"/>
      <c r="B16" s="225" t="s">
        <v>55</v>
      </c>
      <c r="C16" s="226"/>
      <c r="D16" s="227"/>
      <c r="E16" s="72">
        <v>0.7</v>
      </c>
      <c r="F16" s="116"/>
      <c r="G16" s="145"/>
    </row>
    <row r="17" spans="1:7" ht="15" customHeight="1" thickBot="1" x14ac:dyDescent="0.25">
      <c r="A17" s="223"/>
      <c r="B17" s="212" t="s">
        <v>22</v>
      </c>
      <c r="C17" s="213"/>
      <c r="D17" s="214"/>
      <c r="E17" s="82">
        <v>2928.92</v>
      </c>
      <c r="F17" s="30">
        <v>218.26</v>
      </c>
      <c r="G17" s="117">
        <v>3147.18</v>
      </c>
    </row>
    <row r="18" spans="1:7" ht="15" customHeight="1" x14ac:dyDescent="0.2">
      <c r="A18" s="223"/>
      <c r="B18" s="228" t="s">
        <v>60</v>
      </c>
      <c r="C18" s="229"/>
      <c r="D18" s="230"/>
      <c r="E18" s="70">
        <v>0.6</v>
      </c>
      <c r="F18" s="116"/>
      <c r="G18" s="145"/>
    </row>
    <row r="19" spans="1:7" ht="15" customHeight="1" thickBot="1" x14ac:dyDescent="0.25">
      <c r="A19" s="224"/>
      <c r="B19" s="231"/>
      <c r="C19" s="232"/>
      <c r="D19" s="233"/>
      <c r="E19" s="30">
        <v>2510.5</v>
      </c>
      <c r="F19" s="30"/>
      <c r="G19" s="30"/>
    </row>
    <row r="20" spans="1:7" ht="9.9499999999999993" customHeight="1" x14ac:dyDescent="0.2"/>
    <row r="21" spans="1:7" ht="9.9499999999999993" customHeight="1" x14ac:dyDescent="0.2"/>
    <row r="22" spans="1:7" ht="9.9499999999999993" customHeight="1" x14ac:dyDescent="0.2"/>
    <row r="23" spans="1:7" ht="9.9499999999999993" customHeight="1" x14ac:dyDescent="0.2"/>
    <row r="24" spans="1:7" ht="9.9499999999999993" customHeight="1" x14ac:dyDescent="0.2"/>
    <row r="25" spans="1:7" ht="9.9499999999999993" customHeight="1" x14ac:dyDescent="0.2"/>
    <row r="26" spans="1:7" ht="9.9499999999999993" customHeight="1" x14ac:dyDescent="0.2"/>
    <row r="27" spans="1:7" ht="9.9499999999999993" customHeight="1" x14ac:dyDescent="0.2"/>
    <row r="28" spans="1:7" ht="9.9499999999999993" customHeight="1" x14ac:dyDescent="0.2"/>
    <row r="29" spans="1:7" ht="9.9499999999999993" customHeight="1" x14ac:dyDescent="0.2"/>
    <row r="30" spans="1:7" ht="9.9499999999999993" customHeight="1" x14ac:dyDescent="0.2"/>
    <row r="31" spans="1:7" ht="9.9499999999999993" customHeight="1" x14ac:dyDescent="0.2"/>
    <row r="32" spans="1:7" ht="9.9499999999999993" customHeight="1" x14ac:dyDescent="0.2"/>
    <row r="33" ht="9.9499999999999993" customHeight="1" x14ac:dyDescent="0.2"/>
    <row r="34" ht="9.9499999999999993" customHeight="1" x14ac:dyDescent="0.2"/>
    <row r="35" ht="9.9499999999999993" customHeight="1" x14ac:dyDescent="0.2"/>
    <row r="36" ht="9.9499999999999993" customHeight="1" x14ac:dyDescent="0.2"/>
    <row r="37" ht="9.9499999999999993" customHeight="1" x14ac:dyDescent="0.2"/>
    <row r="38" ht="9.9499999999999993" customHeight="1" x14ac:dyDescent="0.2"/>
    <row r="39" ht="9.9499999999999993" customHeight="1" x14ac:dyDescent="0.2"/>
    <row r="40" ht="9.9499999999999993" customHeight="1" x14ac:dyDescent="0.2"/>
    <row r="41" ht="9.9499999999999993" customHeight="1" x14ac:dyDescent="0.2"/>
    <row r="42" ht="9.9499999999999993" customHeight="1" x14ac:dyDescent="0.2"/>
    <row r="43" ht="9.9499999999999993" customHeight="1" x14ac:dyDescent="0.2"/>
    <row r="44" ht="9.9499999999999993" customHeight="1" x14ac:dyDescent="0.2"/>
    <row r="45" ht="9.9499999999999993" customHeight="1" x14ac:dyDescent="0.2"/>
    <row r="46" ht="9.9499999999999993" customHeight="1" x14ac:dyDescent="0.2"/>
    <row r="47" ht="9.9499999999999993" customHeight="1" x14ac:dyDescent="0.2"/>
    <row r="48" ht="9.9499999999999993" customHeight="1" x14ac:dyDescent="0.2"/>
    <row r="49" ht="9.9499999999999993" customHeight="1" x14ac:dyDescent="0.2"/>
    <row r="50" ht="9.9499999999999993" customHeight="1" x14ac:dyDescent="0.2"/>
    <row r="51" ht="9.9499999999999993" customHeight="1" x14ac:dyDescent="0.2"/>
    <row r="52" ht="9.9499999999999993" customHeight="1" x14ac:dyDescent="0.2"/>
    <row r="53" ht="9.9499999999999993" customHeight="1" x14ac:dyDescent="0.2"/>
    <row r="54" ht="9.9499999999999993" customHeight="1" x14ac:dyDescent="0.2"/>
    <row r="55" ht="9.9499999999999993" customHeight="1" x14ac:dyDescent="0.2"/>
    <row r="56" ht="9.9499999999999993" customHeight="1" x14ac:dyDescent="0.2"/>
    <row r="57" ht="9.9499999999999993" customHeight="1" x14ac:dyDescent="0.2"/>
    <row r="58" ht="9.9499999999999993" customHeight="1" x14ac:dyDescent="0.2"/>
    <row r="59" ht="9.9499999999999993" customHeight="1" x14ac:dyDescent="0.2"/>
    <row r="60" ht="9.9499999999999993" customHeight="1" x14ac:dyDescent="0.2"/>
    <row r="61" ht="9.9499999999999993" customHeight="1" x14ac:dyDescent="0.2"/>
    <row r="62" ht="9.9499999999999993" customHeight="1" x14ac:dyDescent="0.2"/>
    <row r="63" ht="9.9499999999999993" customHeight="1" x14ac:dyDescent="0.2"/>
    <row r="64" ht="9.9499999999999993" customHeight="1" x14ac:dyDescent="0.2"/>
    <row r="65" ht="9.9499999999999993" customHeight="1" x14ac:dyDescent="0.2"/>
    <row r="66" ht="9.9499999999999993" customHeight="1" x14ac:dyDescent="0.2"/>
    <row r="67" ht="9.9499999999999993" customHeight="1" x14ac:dyDescent="0.2"/>
    <row r="68" ht="9.9499999999999993" customHeight="1" x14ac:dyDescent="0.2"/>
    <row r="69" ht="9.9499999999999993" customHeight="1" x14ac:dyDescent="0.2"/>
    <row r="70" ht="9.9499999999999993" customHeight="1" x14ac:dyDescent="0.2"/>
    <row r="71" ht="9.9499999999999993" customHeight="1" x14ac:dyDescent="0.2"/>
    <row r="72" ht="9.9499999999999993" customHeight="1" x14ac:dyDescent="0.2"/>
    <row r="73" ht="9.9499999999999993" customHeight="1" x14ac:dyDescent="0.2"/>
    <row r="74" ht="9.9499999999999993" customHeight="1" x14ac:dyDescent="0.2"/>
    <row r="75" ht="9.9499999999999993" customHeight="1" x14ac:dyDescent="0.2"/>
    <row r="76" ht="9.9499999999999993" customHeight="1" x14ac:dyDescent="0.2"/>
    <row r="77" ht="9.9499999999999993" customHeight="1" x14ac:dyDescent="0.2"/>
    <row r="78" ht="9.9499999999999993" customHeight="1" x14ac:dyDescent="0.2"/>
    <row r="79" ht="9.9499999999999993" customHeight="1" x14ac:dyDescent="0.2"/>
    <row r="80" ht="9.9499999999999993" customHeight="1" x14ac:dyDescent="0.2"/>
    <row r="81" ht="9.9499999999999993" customHeight="1" x14ac:dyDescent="0.2"/>
    <row r="82" ht="9.9499999999999993" customHeight="1" x14ac:dyDescent="0.2"/>
    <row r="83" ht="9.9499999999999993" customHeight="1" x14ac:dyDescent="0.2"/>
    <row r="84" ht="9.9499999999999993" customHeight="1" x14ac:dyDescent="0.2"/>
    <row r="85" ht="9.9499999999999993" customHeight="1" x14ac:dyDescent="0.2"/>
    <row r="86" ht="9.9499999999999993" customHeight="1" x14ac:dyDescent="0.2"/>
    <row r="87" ht="9.9499999999999993" customHeight="1" x14ac:dyDescent="0.2"/>
    <row r="88" ht="9.9499999999999993" customHeight="1" x14ac:dyDescent="0.2"/>
    <row r="89" ht="9.9499999999999993" customHeight="1" x14ac:dyDescent="0.2"/>
    <row r="90" ht="9.9499999999999993" customHeight="1" x14ac:dyDescent="0.2"/>
    <row r="91" ht="9.9499999999999993" customHeight="1" x14ac:dyDescent="0.2"/>
    <row r="92" ht="9.9499999999999993" customHeight="1" x14ac:dyDescent="0.2"/>
    <row r="93" ht="9.9499999999999993" customHeight="1" x14ac:dyDescent="0.2"/>
    <row r="94" ht="9.9499999999999993" customHeight="1" x14ac:dyDescent="0.2"/>
    <row r="95" ht="9.9499999999999993" customHeight="1" x14ac:dyDescent="0.2"/>
    <row r="96" ht="9.9499999999999993" customHeight="1" x14ac:dyDescent="0.2"/>
    <row r="97" ht="9.9499999999999993" customHeight="1" x14ac:dyDescent="0.2"/>
    <row r="98" ht="9.9499999999999993" customHeight="1" x14ac:dyDescent="0.2"/>
    <row r="99" ht="9.9499999999999993" customHeight="1" x14ac:dyDescent="0.2"/>
    <row r="100" ht="9.9499999999999993" customHeight="1" x14ac:dyDescent="0.2"/>
    <row r="101" ht="9.9499999999999993" customHeight="1" x14ac:dyDescent="0.2"/>
    <row r="102" ht="9.9499999999999993" customHeight="1" x14ac:dyDescent="0.2"/>
    <row r="103" ht="9.9499999999999993" customHeight="1" x14ac:dyDescent="0.2"/>
    <row r="104" ht="9.9499999999999993" customHeight="1" x14ac:dyDescent="0.2"/>
    <row r="105" ht="9.9499999999999993" customHeight="1" x14ac:dyDescent="0.2"/>
    <row r="106" ht="9.9499999999999993" customHeight="1" x14ac:dyDescent="0.2"/>
    <row r="107" ht="9.9499999999999993" customHeight="1" x14ac:dyDescent="0.2"/>
    <row r="108" ht="9.9499999999999993" customHeight="1" x14ac:dyDescent="0.2"/>
    <row r="109" ht="9.9499999999999993" customHeight="1" x14ac:dyDescent="0.2"/>
    <row r="110" ht="9.9499999999999993" customHeight="1" x14ac:dyDescent="0.2"/>
    <row r="111" ht="9.9499999999999993" customHeight="1" x14ac:dyDescent="0.2"/>
    <row r="112" ht="9.9499999999999993" customHeight="1" x14ac:dyDescent="0.2"/>
    <row r="113" ht="9.9499999999999993" customHeight="1" x14ac:dyDescent="0.2"/>
  </sheetData>
  <mergeCells count="16">
    <mergeCell ref="A14:A19"/>
    <mergeCell ref="B14:D14"/>
    <mergeCell ref="B15:D15"/>
    <mergeCell ref="B16:D16"/>
    <mergeCell ref="B17:D17"/>
    <mergeCell ref="B18:D19"/>
    <mergeCell ref="A1:F1"/>
    <mergeCell ref="A2:F2"/>
    <mergeCell ref="C4:D4"/>
    <mergeCell ref="B7:D7"/>
    <mergeCell ref="A9:D9"/>
    <mergeCell ref="A10:A13"/>
    <mergeCell ref="B10:D10"/>
    <mergeCell ref="B11:D11"/>
    <mergeCell ref="B12:D12"/>
    <mergeCell ref="B13:D13"/>
  </mergeCells>
  <printOptions horizontalCentered="1"/>
  <pageMargins left="0.75" right="0.75" top="0.98425196850393704" bottom="0" header="0" footer="0"/>
  <pageSetup paperSize="9" scale="97" orientation="portrait" horizontalDpi="2400" verticalDpi="24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25"/>
  <sheetViews>
    <sheetView showGridLines="0" zoomScaleNormal="100" workbookViewId="0">
      <selection activeCell="H11" sqref="H11"/>
    </sheetView>
  </sheetViews>
  <sheetFormatPr defaultColWidth="9.28515625" defaultRowHeight="12.75" x14ac:dyDescent="0.2"/>
  <cols>
    <col min="1" max="1" width="44.140625" style="5" customWidth="1"/>
    <col min="2" max="5" width="11.7109375" style="5" customWidth="1"/>
    <col min="6" max="6" width="3.28515625" style="5" customWidth="1"/>
    <col min="7" max="7" width="3.85546875" style="5" customWidth="1"/>
    <col min="8" max="16384" width="9.28515625" style="5"/>
  </cols>
  <sheetData>
    <row r="1" spans="1:7" ht="14.25" customHeight="1" x14ac:dyDescent="0.2">
      <c r="A1" s="161" t="s">
        <v>61</v>
      </c>
      <c r="B1" s="161"/>
      <c r="C1" s="161"/>
      <c r="D1" s="161"/>
      <c r="E1" s="161"/>
      <c r="F1" s="58"/>
    </row>
    <row r="2" spans="1:7" ht="14.25" customHeight="1" x14ac:dyDescent="0.2">
      <c r="A2" s="162">
        <v>2026</v>
      </c>
      <c r="B2" s="162"/>
      <c r="C2" s="162"/>
      <c r="D2" s="162"/>
      <c r="E2" s="162"/>
      <c r="F2" s="59"/>
      <c r="G2" s="59"/>
    </row>
    <row r="3" spans="1:7" ht="12" customHeight="1" x14ac:dyDescent="0.2">
      <c r="A3" s="7"/>
      <c r="C3" s="7"/>
      <c r="D3" s="7"/>
      <c r="E3" s="7"/>
      <c r="G3" s="6"/>
    </row>
    <row r="4" spans="1:7" ht="12" hidden="1" customHeight="1" x14ac:dyDescent="0.2">
      <c r="A4" s="7"/>
      <c r="B4" s="152" t="s">
        <v>2</v>
      </c>
      <c r="C4" s="153"/>
      <c r="D4" s="7"/>
      <c r="E4" s="7"/>
      <c r="G4" s="6"/>
    </row>
    <row r="5" spans="1:7" ht="12" hidden="1" customHeight="1" x14ac:dyDescent="0.2">
      <c r="A5" s="17"/>
      <c r="B5" s="60">
        <v>2022</v>
      </c>
      <c r="C5" s="61">
        <v>1656.51566</v>
      </c>
      <c r="D5" s="8"/>
      <c r="E5" s="8"/>
      <c r="F5" s="6"/>
    </row>
    <row r="6" spans="1:7" ht="12" hidden="1" customHeight="1" x14ac:dyDescent="0.2">
      <c r="A6" s="17"/>
      <c r="B6" s="4"/>
      <c r="C6" s="17"/>
      <c r="D6" s="8"/>
      <c r="E6" s="8"/>
      <c r="F6" s="6"/>
    </row>
    <row r="7" spans="1:7" ht="12" hidden="1" customHeight="1" x14ac:dyDescent="0.2">
      <c r="A7" s="17"/>
      <c r="B7" s="4"/>
      <c r="C7" s="154" t="s">
        <v>24</v>
      </c>
      <c r="D7" s="155"/>
      <c r="E7" s="3">
        <f>'[1]DOCENTE (Tempo Integral)'!E9</f>
        <v>1590.7</v>
      </c>
      <c r="F7" s="6"/>
    </row>
    <row r="8" spans="1:7" ht="12" customHeight="1" thickBot="1" x14ac:dyDescent="0.25">
      <c r="D8" s="9"/>
      <c r="E8" s="6"/>
      <c r="F8" s="6"/>
    </row>
    <row r="9" spans="1:7" ht="12.95" customHeight="1" x14ac:dyDescent="0.2">
      <c r="A9" s="163" t="s">
        <v>1</v>
      </c>
      <c r="B9" s="158" t="s">
        <v>3</v>
      </c>
      <c r="C9" s="159"/>
      <c r="D9" s="159"/>
      <c r="E9" s="160"/>
      <c r="F9" s="10"/>
    </row>
    <row r="10" spans="1:7" s="15" customFormat="1" ht="12.95" customHeight="1" thickBot="1" x14ac:dyDescent="0.25">
      <c r="A10" s="164"/>
      <c r="B10" s="11">
        <v>1</v>
      </c>
      <c r="C10" s="12">
        <v>2</v>
      </c>
      <c r="D10" s="12">
        <v>3</v>
      </c>
      <c r="E10" s="13">
        <v>4</v>
      </c>
      <c r="F10" s="14"/>
    </row>
    <row r="11" spans="1:7" ht="12.95" customHeight="1" x14ac:dyDescent="0.2">
      <c r="A11" s="149" t="s">
        <v>12</v>
      </c>
      <c r="B11" s="24">
        <v>285</v>
      </c>
      <c r="C11" s="24">
        <v>300</v>
      </c>
      <c r="D11" s="24">
        <v>310</v>
      </c>
      <c r="E11" s="25">
        <v>330</v>
      </c>
      <c r="F11" s="10"/>
    </row>
    <row r="12" spans="1:7" ht="12.95" customHeight="1" x14ac:dyDescent="0.2">
      <c r="A12" s="150"/>
      <c r="B12" s="18">
        <v>5227.28</v>
      </c>
      <c r="C12" s="18">
        <v>5502.4</v>
      </c>
      <c r="D12" s="18">
        <v>5685.8</v>
      </c>
      <c r="E12" s="22">
        <v>6052.64</v>
      </c>
      <c r="F12" s="10"/>
    </row>
    <row r="13" spans="1:7" ht="12.95" customHeight="1" x14ac:dyDescent="0.2">
      <c r="A13" s="146" t="s">
        <v>18</v>
      </c>
      <c r="B13" s="27">
        <v>245</v>
      </c>
      <c r="C13" s="27">
        <v>255</v>
      </c>
      <c r="D13" s="27">
        <v>265</v>
      </c>
      <c r="E13" s="28">
        <v>285</v>
      </c>
      <c r="F13" s="10"/>
    </row>
    <row r="14" spans="1:7" ht="12.95" customHeight="1" x14ac:dyDescent="0.2">
      <c r="A14" s="150"/>
      <c r="B14" s="18">
        <v>4493.63</v>
      </c>
      <c r="C14" s="18">
        <v>4677.05</v>
      </c>
      <c r="D14" s="18">
        <v>4860.47</v>
      </c>
      <c r="E14" s="22">
        <v>5227.28</v>
      </c>
      <c r="F14" s="10"/>
    </row>
    <row r="15" spans="1:7" ht="12.95" customHeight="1" x14ac:dyDescent="0.2">
      <c r="A15" s="146" t="s">
        <v>13</v>
      </c>
      <c r="B15" s="27">
        <v>220</v>
      </c>
      <c r="C15" s="27">
        <v>230</v>
      </c>
      <c r="D15" s="27">
        <v>250</v>
      </c>
      <c r="E15" s="28">
        <v>260</v>
      </c>
      <c r="F15" s="10"/>
    </row>
    <row r="16" spans="1:7" ht="12.95" customHeight="1" x14ac:dyDescent="0.2">
      <c r="A16" s="150"/>
      <c r="B16" s="18">
        <v>4035.1</v>
      </c>
      <c r="C16" s="18">
        <v>4218.5</v>
      </c>
      <c r="D16" s="18">
        <v>4585.3500000000004</v>
      </c>
      <c r="E16" s="22">
        <v>4768.76</v>
      </c>
      <c r="F16" s="10"/>
    </row>
    <row r="17" spans="1:7" ht="12.95" customHeight="1" x14ac:dyDescent="0.2">
      <c r="A17" s="146" t="s">
        <v>19</v>
      </c>
      <c r="B17" s="27">
        <v>220</v>
      </c>
      <c r="C17" s="27">
        <v>230</v>
      </c>
      <c r="D17" s="27">
        <v>250</v>
      </c>
      <c r="E17" s="28">
        <v>260</v>
      </c>
      <c r="F17" s="10"/>
    </row>
    <row r="18" spans="1:7" ht="12.95" customHeight="1" x14ac:dyDescent="0.2">
      <c r="A18" s="150"/>
      <c r="B18" s="18">
        <v>4035.1</v>
      </c>
      <c r="C18" s="18">
        <v>4218.5</v>
      </c>
      <c r="D18" s="18">
        <v>4585.3500000000004</v>
      </c>
      <c r="E18" s="22">
        <v>4768.76</v>
      </c>
      <c r="F18" s="10"/>
    </row>
    <row r="19" spans="1:7" ht="12.95" customHeight="1" x14ac:dyDescent="0.2">
      <c r="A19" s="146" t="s">
        <v>14</v>
      </c>
      <c r="B19" s="27">
        <v>195</v>
      </c>
      <c r="C19" s="27">
        <v>210</v>
      </c>
      <c r="D19" s="27">
        <v>230</v>
      </c>
      <c r="E19" s="28">
        <v>245</v>
      </c>
      <c r="F19" s="10"/>
    </row>
    <row r="20" spans="1:7" ht="12.95" customHeight="1" x14ac:dyDescent="0.2">
      <c r="A20" s="150"/>
      <c r="B20" s="18">
        <v>3576.56</v>
      </c>
      <c r="C20" s="18">
        <v>3851.67</v>
      </c>
      <c r="D20" s="18">
        <v>4218.5</v>
      </c>
      <c r="E20" s="22">
        <v>4493.63</v>
      </c>
      <c r="F20" s="10"/>
    </row>
    <row r="21" spans="1:7" ht="12.95" customHeight="1" x14ac:dyDescent="0.2">
      <c r="A21" s="146" t="s">
        <v>15</v>
      </c>
      <c r="B21" s="24">
        <v>140</v>
      </c>
      <c r="C21" s="24">
        <v>145</v>
      </c>
      <c r="D21" s="24">
        <v>155</v>
      </c>
      <c r="E21" s="26"/>
      <c r="F21" s="10"/>
    </row>
    <row r="22" spans="1:7" ht="12.95" customHeight="1" x14ac:dyDescent="0.2">
      <c r="A22" s="150"/>
      <c r="B22" s="18">
        <v>2579.9499999999998</v>
      </c>
      <c r="C22" s="18">
        <v>2666.11</v>
      </c>
      <c r="D22" s="18">
        <v>2843.73</v>
      </c>
      <c r="E22" s="19"/>
      <c r="F22" s="10"/>
    </row>
    <row r="23" spans="1:7" ht="12.95" customHeight="1" x14ac:dyDescent="0.2">
      <c r="A23" s="146" t="s">
        <v>16</v>
      </c>
      <c r="B23" s="24">
        <v>100</v>
      </c>
      <c r="C23" s="24">
        <v>110</v>
      </c>
      <c r="D23" s="24"/>
      <c r="E23" s="25"/>
      <c r="F23" s="10"/>
    </row>
    <row r="24" spans="1:7" ht="12.95" customHeight="1" thickBot="1" x14ac:dyDescent="0.25">
      <c r="A24" s="147"/>
      <c r="B24" s="23">
        <v>1891.51</v>
      </c>
      <c r="C24" s="23">
        <v>2062.96</v>
      </c>
      <c r="D24" s="20"/>
      <c r="E24" s="21"/>
      <c r="F24" s="10"/>
    </row>
    <row r="25" spans="1:7" ht="12.95" customHeight="1" x14ac:dyDescent="0.2">
      <c r="G25" s="16"/>
    </row>
    <row r="26" spans="1:7" ht="12" customHeight="1" x14ac:dyDescent="0.2"/>
    <row r="27" spans="1:7" ht="9.9499999999999993" customHeight="1" x14ac:dyDescent="0.2"/>
    <row r="28" spans="1:7" ht="9.9499999999999993" customHeight="1" x14ac:dyDescent="0.2"/>
    <row r="29" spans="1:7" ht="9.9499999999999993" customHeight="1" x14ac:dyDescent="0.2"/>
    <row r="30" spans="1:7" ht="9.9499999999999993" customHeight="1" x14ac:dyDescent="0.2"/>
    <row r="31" spans="1:7" ht="9.9499999999999993" customHeight="1" x14ac:dyDescent="0.2"/>
    <row r="32" spans="1:7" ht="9.9499999999999993" customHeight="1" x14ac:dyDescent="0.2"/>
    <row r="33" ht="9.9499999999999993" customHeight="1" x14ac:dyDescent="0.2"/>
    <row r="34" ht="9.9499999999999993" customHeight="1" x14ac:dyDescent="0.2"/>
    <row r="35" ht="9.9499999999999993" customHeight="1" x14ac:dyDescent="0.2"/>
    <row r="36" ht="9.9499999999999993" customHeight="1" x14ac:dyDescent="0.2"/>
    <row r="37" ht="9.9499999999999993" customHeight="1" x14ac:dyDescent="0.2"/>
    <row r="38" ht="9.9499999999999993" customHeight="1" x14ac:dyDescent="0.2"/>
    <row r="39" ht="9.9499999999999993" customHeight="1" x14ac:dyDescent="0.2"/>
    <row r="40" ht="9.9499999999999993" customHeight="1" x14ac:dyDescent="0.2"/>
    <row r="41" ht="9.9499999999999993" customHeight="1" x14ac:dyDescent="0.2"/>
    <row r="42" ht="9.9499999999999993" customHeight="1" x14ac:dyDescent="0.2"/>
    <row r="43" ht="9.9499999999999993" customHeight="1" x14ac:dyDescent="0.2"/>
    <row r="44" ht="9.9499999999999993" customHeight="1" x14ac:dyDescent="0.2"/>
    <row r="45" ht="9.9499999999999993" customHeight="1" x14ac:dyDescent="0.2"/>
    <row r="46" ht="9.9499999999999993" customHeight="1" x14ac:dyDescent="0.2"/>
    <row r="47" ht="9.9499999999999993" customHeight="1" x14ac:dyDescent="0.2"/>
    <row r="48" ht="9.9499999999999993" customHeight="1" x14ac:dyDescent="0.2"/>
    <row r="49" ht="9.9499999999999993" customHeight="1" x14ac:dyDescent="0.2"/>
    <row r="50" ht="9.9499999999999993" customHeight="1" x14ac:dyDescent="0.2"/>
    <row r="51" ht="9.9499999999999993" customHeight="1" x14ac:dyDescent="0.2"/>
    <row r="52" ht="9.9499999999999993" customHeight="1" x14ac:dyDescent="0.2"/>
    <row r="53" ht="9.9499999999999993" customHeight="1" x14ac:dyDescent="0.2"/>
    <row r="54" ht="9.9499999999999993" customHeight="1" x14ac:dyDescent="0.2"/>
    <row r="55" ht="9.9499999999999993" customHeight="1" x14ac:dyDescent="0.2"/>
    <row r="56" ht="9.9499999999999993" customHeight="1" x14ac:dyDescent="0.2"/>
    <row r="57" ht="9.9499999999999993" customHeight="1" x14ac:dyDescent="0.2"/>
    <row r="58" ht="9.9499999999999993" customHeight="1" x14ac:dyDescent="0.2"/>
    <row r="59" ht="9.9499999999999993" customHeight="1" x14ac:dyDescent="0.2"/>
    <row r="60" ht="9.9499999999999993" customHeight="1" x14ac:dyDescent="0.2"/>
    <row r="61" ht="9.9499999999999993" customHeight="1" x14ac:dyDescent="0.2"/>
    <row r="62" ht="9.9499999999999993" customHeight="1" x14ac:dyDescent="0.2"/>
    <row r="63" ht="9.9499999999999993" customHeight="1" x14ac:dyDescent="0.2"/>
    <row r="64" ht="9.9499999999999993" customHeight="1" x14ac:dyDescent="0.2"/>
    <row r="65" ht="9.9499999999999993" customHeight="1" x14ac:dyDescent="0.2"/>
    <row r="66" ht="9.9499999999999993" customHeight="1" x14ac:dyDescent="0.2"/>
    <row r="67" ht="9.9499999999999993" customHeight="1" x14ac:dyDescent="0.2"/>
    <row r="68" ht="9.9499999999999993" customHeight="1" x14ac:dyDescent="0.2"/>
    <row r="69" ht="9.9499999999999993" customHeight="1" x14ac:dyDescent="0.2"/>
    <row r="70" ht="9.9499999999999993" customHeight="1" x14ac:dyDescent="0.2"/>
    <row r="71" ht="9.9499999999999993" customHeight="1" x14ac:dyDescent="0.2"/>
    <row r="72" ht="9.9499999999999993" customHeight="1" x14ac:dyDescent="0.2"/>
    <row r="73" ht="9.9499999999999993" customHeight="1" x14ac:dyDescent="0.2"/>
    <row r="74" ht="9.9499999999999993" customHeight="1" x14ac:dyDescent="0.2"/>
    <row r="75" ht="9.9499999999999993" customHeight="1" x14ac:dyDescent="0.2"/>
    <row r="76" ht="9.9499999999999993" customHeight="1" x14ac:dyDescent="0.2"/>
    <row r="77" ht="9.9499999999999993" customHeight="1" x14ac:dyDescent="0.2"/>
    <row r="78" ht="9.9499999999999993" customHeight="1" x14ac:dyDescent="0.2"/>
    <row r="79" ht="9.9499999999999993" customHeight="1" x14ac:dyDescent="0.2"/>
    <row r="80" ht="9.9499999999999993" customHeight="1" x14ac:dyDescent="0.2"/>
    <row r="81" ht="9.9499999999999993" customHeight="1" x14ac:dyDescent="0.2"/>
    <row r="82" ht="9.9499999999999993" customHeight="1" x14ac:dyDescent="0.2"/>
    <row r="83" ht="9.9499999999999993" customHeight="1" x14ac:dyDescent="0.2"/>
    <row r="84" ht="9.9499999999999993" customHeight="1" x14ac:dyDescent="0.2"/>
    <row r="85" ht="9.9499999999999993" customHeight="1" x14ac:dyDescent="0.2"/>
    <row r="86" ht="9.9499999999999993" customHeight="1" x14ac:dyDescent="0.2"/>
    <row r="87" ht="9.9499999999999993" customHeight="1" x14ac:dyDescent="0.2"/>
    <row r="88" ht="9.9499999999999993" customHeight="1" x14ac:dyDescent="0.2"/>
    <row r="89" ht="9.9499999999999993" customHeight="1" x14ac:dyDescent="0.2"/>
    <row r="90" ht="9.9499999999999993" customHeight="1" x14ac:dyDescent="0.2"/>
    <row r="91" ht="9.9499999999999993" customHeight="1" x14ac:dyDescent="0.2"/>
    <row r="92" ht="9.9499999999999993" customHeight="1" x14ac:dyDescent="0.2"/>
    <row r="93" ht="9.9499999999999993" customHeight="1" x14ac:dyDescent="0.2"/>
    <row r="94" ht="9.9499999999999993" customHeight="1" x14ac:dyDescent="0.2"/>
    <row r="95" ht="9.9499999999999993" customHeight="1" x14ac:dyDescent="0.2"/>
    <row r="96" ht="9.9499999999999993" customHeight="1" x14ac:dyDescent="0.2"/>
    <row r="97" ht="9.9499999999999993" customHeight="1" x14ac:dyDescent="0.2"/>
    <row r="98" ht="9.9499999999999993" customHeight="1" x14ac:dyDescent="0.2"/>
    <row r="99" ht="9.9499999999999993" customHeight="1" x14ac:dyDescent="0.2"/>
    <row r="100" ht="9.9499999999999993" customHeight="1" x14ac:dyDescent="0.2"/>
    <row r="101" ht="9.9499999999999993" customHeight="1" x14ac:dyDescent="0.2"/>
    <row r="102" ht="9.9499999999999993" customHeight="1" x14ac:dyDescent="0.2"/>
    <row r="103" ht="9.9499999999999993" customHeight="1" x14ac:dyDescent="0.2"/>
    <row r="104" ht="9.9499999999999993" customHeight="1" x14ac:dyDescent="0.2"/>
    <row r="105" ht="9.9499999999999993" customHeight="1" x14ac:dyDescent="0.2"/>
    <row r="106" ht="9.9499999999999993" customHeight="1" x14ac:dyDescent="0.2"/>
    <row r="107" ht="9.9499999999999993" customHeight="1" x14ac:dyDescent="0.2"/>
    <row r="108" ht="9.9499999999999993" customHeight="1" x14ac:dyDescent="0.2"/>
    <row r="109" ht="9.9499999999999993" customHeight="1" x14ac:dyDescent="0.2"/>
    <row r="110" ht="9.9499999999999993" customHeight="1" x14ac:dyDescent="0.2"/>
    <row r="111" ht="9.9499999999999993" customHeight="1" x14ac:dyDescent="0.2"/>
    <row r="112" ht="9.9499999999999993" customHeight="1" x14ac:dyDescent="0.2"/>
    <row r="113" ht="9.9499999999999993" customHeight="1" x14ac:dyDescent="0.2"/>
    <row r="114" ht="9.9499999999999993" customHeight="1" x14ac:dyDescent="0.2"/>
    <row r="115" ht="9.9499999999999993" customHeight="1" x14ac:dyDescent="0.2"/>
    <row r="116" ht="9.9499999999999993" customHeight="1" x14ac:dyDescent="0.2"/>
    <row r="117" ht="9.9499999999999993" customHeight="1" x14ac:dyDescent="0.2"/>
    <row r="118" ht="9.9499999999999993" customHeight="1" x14ac:dyDescent="0.2"/>
    <row r="119" ht="9.9499999999999993" customHeight="1" x14ac:dyDescent="0.2"/>
    <row r="120" ht="9.9499999999999993" customHeight="1" x14ac:dyDescent="0.2"/>
    <row r="121" ht="9.9499999999999993" customHeight="1" x14ac:dyDescent="0.2"/>
    <row r="122" ht="9.9499999999999993" customHeight="1" x14ac:dyDescent="0.2"/>
    <row r="123" ht="9.9499999999999993" customHeight="1" x14ac:dyDescent="0.2"/>
    <row r="124" ht="9.9499999999999993" customHeight="1" x14ac:dyDescent="0.2"/>
    <row r="125" ht="9.9499999999999993" customHeight="1" x14ac:dyDescent="0.2"/>
  </sheetData>
  <mergeCells count="13">
    <mergeCell ref="A1:E1"/>
    <mergeCell ref="A2:E2"/>
    <mergeCell ref="B4:C4"/>
    <mergeCell ref="C7:D7"/>
    <mergeCell ref="A9:A10"/>
    <mergeCell ref="B9:E9"/>
    <mergeCell ref="A23:A24"/>
    <mergeCell ref="A11:A12"/>
    <mergeCell ref="A13:A14"/>
    <mergeCell ref="A15:A16"/>
    <mergeCell ref="A17:A18"/>
    <mergeCell ref="A19:A20"/>
    <mergeCell ref="A21:A22"/>
  </mergeCells>
  <printOptions horizontalCentered="1"/>
  <pageMargins left="0.75" right="0.75" top="0.98425196850393704" bottom="0" header="0" footer="0"/>
  <pageSetup paperSize="9" scale="96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7</vt:i4>
      </vt:variant>
    </vt:vector>
  </HeadingPairs>
  <TitlesOfParts>
    <vt:vector size="12" baseType="lpstr">
      <vt:lpstr>DOCENTE (Tempo Integral)</vt:lpstr>
      <vt:lpstr>CARREIRAS GERAIS</vt:lpstr>
      <vt:lpstr>INFORMÁTICA</vt:lpstr>
      <vt:lpstr>DIRIGENTE</vt:lpstr>
      <vt:lpstr>INVESTIGAÇÃO</vt:lpstr>
      <vt:lpstr>DIRIGENTE!Área_de_Impressão</vt:lpstr>
      <vt:lpstr>'DOCENTE (Tempo Integral)'!Área_de_Impressão</vt:lpstr>
      <vt:lpstr>INFORMÁTICA!Área_de_Impressão</vt:lpstr>
      <vt:lpstr>INVESTIGAÇÃO!Área_de_Impressão</vt:lpstr>
      <vt:lpstr>'DOCENTE (Tempo Integral)'!TABLE</vt:lpstr>
      <vt:lpstr>INFORMÁTICA!TABLE</vt:lpstr>
      <vt:lpstr>'DOCENTE (Tempo Integral)'!TABLE_2</vt:lpstr>
    </vt:vector>
  </TitlesOfParts>
  <Company>DRH - 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salariais para 2009</dc:title>
  <dc:creator>Miguel M. Coimbra</dc:creator>
  <cp:lastModifiedBy>Maria da Glória Santos Pinheiro</cp:lastModifiedBy>
  <cp:lastPrinted>2025-02-05T15:07:41Z</cp:lastPrinted>
  <dcterms:created xsi:type="dcterms:W3CDTF">2003-12-12T19:08:33Z</dcterms:created>
  <dcterms:modified xsi:type="dcterms:W3CDTF">2026-02-23T16:00:22Z</dcterms:modified>
</cp:coreProperties>
</file>