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5" windowHeight="10230" activeTab="0"/>
  </bookViews>
  <sheets>
    <sheet name="INSTRUÇÕES" sheetId="1" r:id="rId1"/>
    <sheet name="SIADAP 2" sheetId="2" r:id="rId2"/>
    <sheet name="SIADAP 3" sheetId="3" r:id="rId3"/>
    <sheet name="SIADAP 3 - REGIME TRANSITÓRIO" sheetId="4" r:id="rId4"/>
  </sheets>
  <definedNames>
    <definedName name="_xlnm.Print_Area" localSheetId="0">'INSTRUÇÕES'!$B$2:$E$43</definedName>
    <definedName name="_xlnm.Print_Area" localSheetId="1">'SIADAP 2'!$B$2:$E$46</definedName>
    <definedName name="_xlnm.Print_Area" localSheetId="2">'SIADAP 3'!$B$2:$E$44</definedName>
    <definedName name="_xlnm.Print_Area" localSheetId="3">'SIADAP 3 - REGIME TRANSITÓRIO'!$B$2:$E$24</definedName>
  </definedNames>
  <calcPr fullCalcOnLoad="1"/>
</workbook>
</file>

<file path=xl/sharedStrings.xml><?xml version="1.0" encoding="utf-8"?>
<sst xmlns="http://schemas.openxmlformats.org/spreadsheetml/2006/main" count="239" uniqueCount="104">
  <si>
    <t>OBJECTIVO N.º 1</t>
  </si>
  <si>
    <t>OBJECTIVO N.º 2</t>
  </si>
  <si>
    <t>OBJECTIVO N.º 3</t>
  </si>
  <si>
    <t>OBJECTIVO N.º 4</t>
  </si>
  <si>
    <t>OBJECTIVO N.º 5</t>
  </si>
  <si>
    <t>Ponderação</t>
  </si>
  <si>
    <t>TOTAL</t>
  </si>
  <si>
    <t>COMPETÊNCIA N.º 1</t>
  </si>
  <si>
    <t>COMPETÊNCIA N.º 3</t>
  </si>
  <si>
    <t>COMPETÊNCIA N.º 4</t>
  </si>
  <si>
    <t>COMPETÊNCIA N.º 5</t>
  </si>
  <si>
    <t>TÉCNICO SUPERIOR</t>
  </si>
  <si>
    <t>COMPETÊNCIAS</t>
  </si>
  <si>
    <t>AVALIAÇÃO FINAL</t>
  </si>
  <si>
    <t>Avaliação</t>
  </si>
  <si>
    <t>COMP</t>
  </si>
  <si>
    <t>COMPETÊNCIA N.º 6</t>
  </si>
  <si>
    <t>AVALIADO</t>
  </si>
  <si>
    <t>DIRG</t>
  </si>
  <si>
    <t>TRABS</t>
  </si>
  <si>
    <t>RES</t>
  </si>
  <si>
    <t>RESULTADOS</t>
  </si>
  <si>
    <t>1. RESULTADOS</t>
  </si>
  <si>
    <t>DESEMPENHO ADEQUADO</t>
  </si>
  <si>
    <t>DESEMPENHO RELEVANTE</t>
  </si>
  <si>
    <t>DESEMPENHO INADEQUADO</t>
  </si>
  <si>
    <t>OBJECTIVO ATINGIDO</t>
  </si>
  <si>
    <t>OBJECTIVO SUPERADO</t>
  </si>
  <si>
    <t>OBBJECTIVO NÃO ATINGIDO</t>
  </si>
  <si>
    <t>COMPETÊNCIA DEMONSTRADA</t>
  </si>
  <si>
    <t>COMPETÊNCIA DEMONSTRADA EM NÍVEL ELEVADO</t>
  </si>
  <si>
    <t>COMPETÊNCIA NÃO DEMONSTRADA / INEXISTENTE</t>
  </si>
  <si>
    <t>OBJECTIVO N.º 6</t>
  </si>
  <si>
    <t>OBJECTIVO N.º 7</t>
  </si>
  <si>
    <t>OBJECTIVO N.º 8</t>
  </si>
  <si>
    <t>COMPETÊNCIA N.º 7</t>
  </si>
  <si>
    <t>COMPETÊNCIA N.º 8</t>
  </si>
  <si>
    <t>TSTC</t>
  </si>
  <si>
    <t>TPAD</t>
  </si>
  <si>
    <t>OPAX</t>
  </si>
  <si>
    <t>COMPETÊNCIA N.º 10</t>
  </si>
  <si>
    <t>COMPETÊNCIA N.º 11</t>
  </si>
  <si>
    <t>COMPETÊNCIA N.º 12</t>
  </si>
  <si>
    <t>2. COMPETÊNCIAS</t>
  </si>
  <si>
    <t>COMPETÊNCIA N.º 9</t>
  </si>
  <si>
    <t>COMPETÊNCIA N.º 13</t>
  </si>
  <si>
    <t>ASSISTENTE TÉCNICO</t>
  </si>
  <si>
    <t>ASSISTENTE OPERACIONAL</t>
  </si>
  <si>
    <t>1. COMPETÊNCIAS</t>
  </si>
  <si>
    <t>N.º MEC.</t>
  </si>
  <si>
    <t>COMPETÊNCIA A</t>
  </si>
  <si>
    <t>COMPETÊNCIA B</t>
  </si>
  <si>
    <t>COMPETÊNCIA C</t>
  </si>
  <si>
    <t>COMPETÊNCIA D</t>
  </si>
  <si>
    <t>COMPETÊNCIA E</t>
  </si>
  <si>
    <t>COMPETÊNCIA F</t>
  </si>
  <si>
    <t>COMPETÊNCIA G</t>
  </si>
  <si>
    <t>COMPETÊNCIA H</t>
  </si>
  <si>
    <t>COMPETÊNCIA I</t>
  </si>
  <si>
    <t>COMPETÊNCIA J</t>
  </si>
  <si>
    <t>MENÇÃO QUANTITATIVA</t>
  </si>
  <si>
    <t>MENÇÃO QUALITATIVA</t>
  </si>
  <si>
    <t>CARREIRA</t>
  </si>
  <si>
    <t>ESPECIALISTA DE INFORMÁTICA</t>
  </si>
  <si>
    <t>TÉCNICO DE INFORMÁTICA</t>
  </si>
  <si>
    <t>COORDENADOR TÉCNICO</t>
  </si>
  <si>
    <t>ENCARREGADO OPERACIONAL</t>
  </si>
  <si>
    <t>OBJECTIVO N.º 9</t>
  </si>
  <si>
    <t>OBJECTIVO N.º 10</t>
  </si>
  <si>
    <t>CATEGORIA</t>
  </si>
  <si>
    <t>OUTRO COORDENADOR - TÉCNICO SUPERIOR</t>
  </si>
  <si>
    <t>OUTRO COORDENADOR - ESPECIALISTA DE INFORMÁTICA</t>
  </si>
  <si>
    <t>OUTRO COORDENADOR - COORDENADOR TÉCNICO</t>
  </si>
  <si>
    <t>OUTRO COORDENADOR - ASSISTENTE TÉCNICO</t>
  </si>
  <si>
    <t>OUTRO COORDENADOR - ASSISTENTE OPERACIONAL</t>
  </si>
  <si>
    <t>OUTRO COORDENADOR -TÉCNICO DE INFORMÁTICA</t>
  </si>
  <si>
    <t>INSTRUÇÕES</t>
  </si>
  <si>
    <t>SIADAP 3 - Regime Transitório</t>
  </si>
  <si>
    <t>Dirigentes Intermédios e outros trabalhadores com funções de coordenação/supervisão (que são avaliadores)</t>
  </si>
  <si>
    <t>Outro trabalhadores</t>
  </si>
  <si>
    <t>Outro trabalhadores, para cuja avaliação foi autorizado este regime</t>
  </si>
  <si>
    <t>SIADAP 2</t>
  </si>
  <si>
    <t>SIADAP 3</t>
  </si>
  <si>
    <t>2.</t>
  </si>
  <si>
    <t>3.</t>
  </si>
  <si>
    <t>4.</t>
  </si>
  <si>
    <t>Atribua a classificação em cada item (objectivo ou competência).</t>
  </si>
  <si>
    <t>1.</t>
  </si>
  <si>
    <t>NOTAS</t>
  </si>
  <si>
    <t>As páginas podem ser impressas, utilizando o comando normal de impressão do EXCEL.</t>
  </si>
  <si>
    <t>O ficheiro permite a avaliação de um máximo de dez objectivos e dez competências. Preencha apenas os campos referentes ao número de objectivos e competências que definiu e ignore os restantes. Caso tenha fixado mais de dez objectivos ou competências, poderemos adaptar o ficheiro; use o contacto abaixo para comunicar connosco.</t>
  </si>
  <si>
    <t xml:space="preserve"> Seleccione o tipo de SIADAP no qual se integra o avaliado:</t>
  </si>
  <si>
    <t>Preencha os dados pessoais (nome, número mecanográfico, categoria).</t>
  </si>
  <si>
    <t>São indicadas as classificações de cada parâmetro e a classificação final, quantitativa e qualitativa.</t>
  </si>
  <si>
    <t>5.</t>
  </si>
  <si>
    <t>Preencha a ficha de avaliação com os dados apurados</t>
  </si>
  <si>
    <t>siadap@drh.ist.utl.pt</t>
  </si>
  <si>
    <r>
      <t xml:space="preserve">O presente ficheiro permite efectuar os cálculos necessários para a </t>
    </r>
    <r>
      <rPr>
        <b/>
        <sz val="10"/>
        <rFont val="Arial"/>
        <family val="2"/>
      </rPr>
      <t xml:space="preserve">atribuição das classificações </t>
    </r>
    <r>
      <rPr>
        <sz val="10"/>
        <rFont val="Arial"/>
        <family val="0"/>
      </rPr>
      <t xml:space="preserve">no âmbito do SIADAP, para o ano de 2010 e destina-se a </t>
    </r>
    <r>
      <rPr>
        <b/>
        <sz val="10"/>
        <rFont val="Arial"/>
        <family val="2"/>
      </rPr>
      <t>apoiar os avaliadores e os avaliados</t>
    </r>
    <r>
      <rPr>
        <sz val="10"/>
        <rFont val="Arial"/>
        <family val="0"/>
      </rPr>
      <t xml:space="preserve"> neste processo.</t>
    </r>
  </si>
  <si>
    <t>Direcção de Recursos Humanos | Janeiro de 2011</t>
  </si>
  <si>
    <t>DIRIGENTE INTERMÉDIO DE 1.º GRAU</t>
  </si>
  <si>
    <t>DIRIGENTE INTERMÉDIO DE 2.º GRAU</t>
  </si>
  <si>
    <t>DIRIGENTE INTERMÉDIO DE 3.º GRAU</t>
  </si>
  <si>
    <t>DIRIGENTE INTERMÉDIO DE 4.º GRAU</t>
  </si>
  <si>
    <t>DIRIGENTE INTERMÉDIO DE 5.º GRAU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</si>
</sst>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000"/>
    <numFmt numFmtId="192" formatCode="[$-816]dddd\,\ d&quot; de &quot;mmmm&quot; de &quot;yyyy"/>
    <numFmt numFmtId="193" formatCode="000"/>
    <numFmt numFmtId="194" formatCode="&quot;€&quot;\ #,##0.00"/>
    <numFmt numFmtId="195" formatCode="0.0%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€&quot;#,##0.00"/>
    <numFmt numFmtId="203" formatCode="#,##0.00\ &quot;€&quot;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color indexed="3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3"/>
      <name val="Arial"/>
      <family val="2"/>
    </font>
    <font>
      <sz val="10"/>
      <color indexed="9"/>
      <name val="Arial"/>
      <family val="0"/>
    </font>
    <font>
      <sz val="7"/>
      <name val="Arial"/>
      <family val="0"/>
    </font>
    <font>
      <b/>
      <u val="single"/>
      <sz val="10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4" applyNumberFormat="0" applyAlignment="0" applyProtection="0"/>
    <xf numFmtId="0" fontId="36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4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1" fillId="20" borderId="7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9" fontId="0" fillId="0" borderId="10" xfId="0" applyNumberForma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9" fontId="0" fillId="0" borderId="0" xfId="0" applyNumberFormat="1" applyFill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1" fillId="0" borderId="10" xfId="0" applyFont="1" applyFill="1" applyBorder="1" applyAlignment="1">
      <alignment vertical="center"/>
    </xf>
    <xf numFmtId="9" fontId="1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181" fontId="1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ill="1" applyBorder="1" applyAlignment="1">
      <alignment horizontal="center" vertical="center"/>
    </xf>
    <xf numFmtId="9" fontId="0" fillId="33" borderId="10" xfId="0" applyNumberFormat="1" applyFill="1" applyBorder="1" applyAlignment="1" applyProtection="1">
      <alignment horizontal="right" vertical="center"/>
      <protection locked="0"/>
    </xf>
    <xf numFmtId="9" fontId="1" fillId="0" borderId="10" xfId="0" applyNumberFormat="1" applyFont="1" applyFill="1" applyBorder="1" applyAlignment="1">
      <alignment horizontal="center" vertical="center"/>
    </xf>
    <xf numFmtId="0" fontId="0" fillId="34" borderId="13" xfId="0" applyFill="1" applyBorder="1" applyAlignment="1" applyProtection="1">
      <alignment vertical="center"/>
      <protection locked="0"/>
    </xf>
    <xf numFmtId="9" fontId="0" fillId="33" borderId="11" xfId="0" applyNumberFormat="1" applyFill="1" applyBorder="1" applyAlignment="1" applyProtection="1">
      <alignment horizontal="right" vertical="center"/>
      <protection locked="0"/>
    </xf>
    <xf numFmtId="9" fontId="0" fillId="33" borderId="14" xfId="0" applyNumberFormat="1" applyFill="1" applyBorder="1" applyAlignment="1" applyProtection="1">
      <alignment horizontal="right" vertical="center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justify" vertical="center" wrapText="1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194" fontId="0" fillId="0" borderId="0" xfId="0" applyNumberForma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2" fillId="0" borderId="0" xfId="0" applyFont="1" applyFill="1" applyAlignment="1" applyProtection="1">
      <alignment horizontal="justify" vertical="center" wrapText="1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194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0" fillId="0" borderId="13" xfId="0" applyFont="1" applyFill="1" applyBorder="1" applyAlignment="1" applyProtection="1">
      <alignment vertical="center" wrapText="1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 locked="0"/>
    </xf>
    <xf numFmtId="0" fontId="9" fillId="0" borderId="0" xfId="0" applyFont="1" applyFill="1" applyAlignment="1" applyProtection="1">
      <alignment horizontal="center" vertical="center"/>
      <protection hidden="1"/>
    </xf>
    <xf numFmtId="0" fontId="10" fillId="0" borderId="13" xfId="47" applyFont="1" applyFill="1" applyBorder="1" applyAlignment="1" applyProtection="1">
      <alignment vertical="center"/>
      <protection hidden="1" locked="0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0" fillId="0" borderId="13" xfId="47" applyFont="1" applyFill="1" applyBorder="1" applyAlignment="1" applyProtection="1">
      <alignment vertical="center" wrapText="1"/>
      <protection hidden="1" locked="0"/>
    </xf>
    <xf numFmtId="0" fontId="0" fillId="0" borderId="0" xfId="0" applyFill="1" applyAlignment="1" applyProtection="1">
      <alignment horizontal="justify" vertical="center" wrapText="1"/>
      <protection hidden="1"/>
    </xf>
    <xf numFmtId="0" fontId="6" fillId="0" borderId="0" xfId="47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9" fontId="1" fillId="0" borderId="11" xfId="0" applyNumberFormat="1" applyFont="1" applyFill="1" applyBorder="1" applyAlignment="1">
      <alignment horizontal="center" vertical="center"/>
    </xf>
    <xf numFmtId="9" fontId="1" fillId="0" borderId="14" xfId="0" applyNumberFormat="1" applyFont="1" applyFill="1" applyBorder="1" applyAlignment="1">
      <alignment horizontal="center" vertical="center"/>
    </xf>
    <xf numFmtId="9" fontId="1" fillId="0" borderId="11" xfId="0" applyNumberFormat="1" applyFont="1" applyFill="1" applyBorder="1" applyAlignment="1">
      <alignment horizontal="right" vertical="center"/>
    </xf>
    <xf numFmtId="9" fontId="1" fillId="0" borderId="14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9" fontId="0" fillId="33" borderId="11" xfId="0" applyNumberFormat="1" applyFill="1" applyBorder="1" applyAlignment="1" applyProtection="1">
      <alignment horizontal="right" vertical="center"/>
      <protection locked="0"/>
    </xf>
    <xf numFmtId="9" fontId="0" fillId="33" borderId="14" xfId="0" applyNumberFormat="1" applyFill="1" applyBorder="1" applyAlignment="1" applyProtection="1">
      <alignment horizontal="right" vertical="center"/>
      <protection locked="0"/>
    </xf>
    <xf numFmtId="181" fontId="3" fillId="0" borderId="11" xfId="0" applyNumberFormat="1" applyFont="1" applyFill="1" applyBorder="1" applyAlignment="1">
      <alignment horizontal="center" vertical="center"/>
    </xf>
    <xf numFmtId="181" fontId="3" fillId="0" borderId="14" xfId="0" applyNumberFormat="1" applyFont="1" applyFill="1" applyBorder="1" applyAlignment="1">
      <alignment horizontal="center" vertical="center"/>
    </xf>
    <xf numFmtId="182" fontId="1" fillId="0" borderId="11" xfId="0" applyNumberFormat="1" applyFont="1" applyFill="1" applyBorder="1" applyAlignment="1">
      <alignment horizontal="center" vertical="center"/>
    </xf>
    <xf numFmtId="182" fontId="1" fillId="0" borderId="14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33" borderId="17" xfId="0" applyFill="1" applyBorder="1" applyAlignment="1" applyProtection="1">
      <alignment horizontal="left" vertical="center"/>
      <protection locked="0"/>
    </xf>
    <xf numFmtId="0" fontId="0" fillId="33" borderId="14" xfId="0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dxfs count="7">
    <dxf>
      <fill>
        <patternFill patternType="solid"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F4F4F4"/>
      <rgbColor rgb="00EAEA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485775</xdr:colOff>
      <xdr:row>10</xdr:row>
      <xdr:rowOff>9525</xdr:rowOff>
    </xdr:to>
    <xdr:pic>
      <xdr:nvPicPr>
        <xdr:cNvPr id="1" name="Picture 2" descr="LogoI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0025"/>
          <a:ext cx="7048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3</xdr:row>
      <xdr:rowOff>114300</xdr:rowOff>
    </xdr:from>
    <xdr:to>
      <xdr:col>3</xdr:col>
      <xdr:colOff>3105150</xdr:colOff>
      <xdr:row>6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628775" y="628650"/>
          <a:ext cx="29146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CÁLCULO DAS CLASSIFICAÇÕES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SIADAP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adap@drh.ist.utl.pt" TargetMode="External" /><Relationship Id="rId2" Type="http://schemas.openxmlformats.org/officeDocument/2006/relationships/drawing" Target="../drawings/drawing1.xml" /><Relationship Id="rId3" Type="http://schemas.openxmlformats.org/officeDocument/2006/relationships/image" Target="../media/image2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image" Target="../media/image3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image" Target="../media/image4.png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image" Target="../media/image5.png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43"/>
  <sheetViews>
    <sheetView showGridLines="0" showRowColHeaders="0" tabSelected="1" zoomScalePageLayoutView="0" workbookViewId="0" topLeftCell="A1">
      <selection activeCell="B18" sqref="B18:C18"/>
    </sheetView>
  </sheetViews>
  <sheetFormatPr defaultColWidth="9.140625" defaultRowHeight="12.75"/>
  <cols>
    <col min="1" max="1" width="2.8515625" style="31" customWidth="1"/>
    <col min="2" max="2" width="3.421875" style="31" customWidth="1"/>
    <col min="3" max="3" width="15.28125" style="31" customWidth="1"/>
    <col min="4" max="4" width="56.00390625" style="31" customWidth="1"/>
    <col min="5" max="5" width="2.8515625" style="31" customWidth="1"/>
    <col min="6" max="6" width="9.28125" style="31" bestFit="1" customWidth="1"/>
    <col min="7" max="7" width="4.28125" style="31" customWidth="1"/>
    <col min="8" max="8" width="6.00390625" style="31" customWidth="1"/>
    <col min="9" max="9" width="4.00390625" style="31" customWidth="1"/>
    <col min="10" max="16384" width="9.140625" style="31" customWidth="1"/>
  </cols>
  <sheetData>
    <row r="1" ht="15" customHeight="1"/>
    <row r="2" ht="12.75"/>
    <row r="3" ht="12.75"/>
    <row r="4" ht="12.75"/>
    <row r="5" spans="2:4" ht="12.75" customHeight="1">
      <c r="B5" s="32"/>
      <c r="C5" s="32"/>
      <c r="D5" s="32"/>
    </row>
    <row r="6" spans="2:4" ht="12.75" customHeight="1">
      <c r="B6" s="32"/>
      <c r="C6" s="32"/>
      <c r="D6" s="32"/>
    </row>
    <row r="7" ht="12.75"/>
    <row r="8" ht="12.75"/>
    <row r="9" ht="12.75"/>
    <row r="10" ht="12.75"/>
    <row r="11" ht="7.5" customHeight="1"/>
    <row r="12" spans="2:5" ht="39.75" customHeight="1">
      <c r="B12" s="56" t="s">
        <v>97</v>
      </c>
      <c r="C12" s="56"/>
      <c r="D12" s="56"/>
      <c r="E12" s="33"/>
    </row>
    <row r="13" spans="2:4" ht="22.5" customHeight="1">
      <c r="B13" s="34"/>
      <c r="C13" s="34"/>
      <c r="D13" s="34"/>
    </row>
    <row r="14" spans="2:5" ht="12.75">
      <c r="B14" s="39" t="s">
        <v>76</v>
      </c>
      <c r="C14" s="39"/>
      <c r="D14" s="36"/>
      <c r="E14" s="35"/>
    </row>
    <row r="15" spans="2:5" ht="22.5" customHeight="1">
      <c r="B15" s="39" t="s">
        <v>87</v>
      </c>
      <c r="C15" s="59" t="s">
        <v>91</v>
      </c>
      <c r="D15" s="59"/>
      <c r="E15" s="36"/>
    </row>
    <row r="16" spans="2:5" ht="30" customHeight="1">
      <c r="B16" s="55" t="s">
        <v>81</v>
      </c>
      <c r="C16" s="55"/>
      <c r="D16" s="48" t="s">
        <v>78</v>
      </c>
      <c r="E16" s="36"/>
    </row>
    <row r="17" spans="2:5" ht="30" customHeight="1">
      <c r="B17" s="53" t="s">
        <v>82</v>
      </c>
      <c r="C17" s="53"/>
      <c r="D17" s="49" t="s">
        <v>79</v>
      </c>
      <c r="E17" s="36"/>
    </row>
    <row r="18" spans="2:5" ht="30" customHeight="1">
      <c r="B18" s="55" t="s">
        <v>77</v>
      </c>
      <c r="C18" s="55"/>
      <c r="D18" s="49" t="s">
        <v>80</v>
      </c>
      <c r="E18" s="36"/>
    </row>
    <row r="19" spans="2:5" ht="8.25" customHeight="1">
      <c r="B19" s="42"/>
      <c r="C19" s="42"/>
      <c r="D19" s="36"/>
      <c r="E19" s="36"/>
    </row>
    <row r="20" spans="2:5" ht="22.5" customHeight="1">
      <c r="B20" s="39" t="s">
        <v>83</v>
      </c>
      <c r="C20" s="62" t="s">
        <v>92</v>
      </c>
      <c r="D20" s="63"/>
      <c r="E20" s="36"/>
    </row>
    <row r="21" spans="2:8" ht="22.5" customHeight="1">
      <c r="B21" s="39" t="s">
        <v>84</v>
      </c>
      <c r="C21" s="59" t="s">
        <v>86</v>
      </c>
      <c r="D21" s="63"/>
      <c r="E21" s="36"/>
      <c r="H21" s="51"/>
    </row>
    <row r="22" spans="2:5" ht="24" customHeight="1">
      <c r="B22" s="47" t="s">
        <v>85</v>
      </c>
      <c r="C22" s="61" t="s">
        <v>93</v>
      </c>
      <c r="D22" s="64"/>
      <c r="E22" s="36"/>
    </row>
    <row r="23" spans="2:5" ht="24" customHeight="1">
      <c r="B23" s="47" t="s">
        <v>94</v>
      </c>
      <c r="C23" s="61" t="s">
        <v>95</v>
      </c>
      <c r="D23" s="61"/>
      <c r="E23" s="36"/>
    </row>
    <row r="24" spans="2:5" ht="22.5" customHeight="1">
      <c r="B24" s="37"/>
      <c r="C24" s="37"/>
      <c r="D24" s="41"/>
      <c r="E24" s="36"/>
    </row>
    <row r="25" spans="2:5" ht="12.75">
      <c r="B25" s="39" t="s">
        <v>88</v>
      </c>
      <c r="E25" s="36"/>
    </row>
    <row r="26" spans="2:5" ht="18" customHeight="1">
      <c r="B26" s="60" t="s">
        <v>89</v>
      </c>
      <c r="C26" s="60"/>
      <c r="D26" s="60"/>
      <c r="E26" s="36"/>
    </row>
    <row r="27" spans="3:5" ht="8.25" customHeight="1">
      <c r="C27" s="37"/>
      <c r="D27" s="41"/>
      <c r="E27" s="36"/>
    </row>
    <row r="28" spans="2:5" ht="60.75" customHeight="1">
      <c r="B28" s="60" t="s">
        <v>90</v>
      </c>
      <c r="C28" s="60"/>
      <c r="D28" s="60"/>
      <c r="E28" s="36"/>
    </row>
    <row r="29" spans="2:5" ht="22.5" customHeight="1">
      <c r="B29" s="36"/>
      <c r="C29" s="36"/>
      <c r="D29" s="36"/>
      <c r="E29" s="36"/>
    </row>
    <row r="30" spans="2:5" ht="22.5" customHeight="1">
      <c r="B30" s="54" t="s">
        <v>98</v>
      </c>
      <c r="C30" s="54"/>
      <c r="D30" s="54"/>
      <c r="E30" s="36"/>
    </row>
    <row r="31" spans="2:5" ht="22.5" customHeight="1">
      <c r="B31" s="57" t="s">
        <v>96</v>
      </c>
      <c r="C31" s="58"/>
      <c r="D31" s="58"/>
      <c r="E31" s="36"/>
    </row>
    <row r="32" spans="2:5" ht="22.5" customHeight="1">
      <c r="B32" s="40"/>
      <c r="C32" s="40"/>
      <c r="D32" s="40"/>
      <c r="E32" s="36"/>
    </row>
    <row r="33" spans="2:5" ht="22.5" customHeight="1">
      <c r="B33" s="42"/>
      <c r="C33" s="42"/>
      <c r="D33" s="45"/>
      <c r="E33" s="36"/>
    </row>
    <row r="34" spans="2:5" ht="22.5" customHeight="1">
      <c r="B34" s="40"/>
      <c r="C34" s="40"/>
      <c r="D34" s="40"/>
      <c r="E34" s="36"/>
    </row>
    <row r="35" spans="2:5" ht="22.5" customHeight="1">
      <c r="B35" s="39"/>
      <c r="C35" s="39"/>
      <c r="D35" s="44"/>
      <c r="E35" s="36"/>
    </row>
    <row r="36" spans="2:5" ht="22.5" customHeight="1">
      <c r="B36" s="36"/>
      <c r="C36" s="36"/>
      <c r="D36" s="50"/>
      <c r="E36" s="36"/>
    </row>
    <row r="37" spans="2:5" ht="22.5" customHeight="1">
      <c r="B37" s="36"/>
      <c r="C37" s="36"/>
      <c r="D37" s="36"/>
      <c r="E37" s="43"/>
    </row>
    <row r="38" spans="2:5" ht="22.5" customHeight="1">
      <c r="B38" s="46"/>
      <c r="C38" s="46"/>
      <c r="D38" s="46"/>
      <c r="E38" s="46"/>
    </row>
    <row r="39" ht="22.5" customHeight="1"/>
    <row r="40" ht="22.5" customHeight="1"/>
    <row r="41" spans="2:5" ht="22.5" customHeight="1">
      <c r="B41" s="38"/>
      <c r="C41" s="38"/>
      <c r="D41" s="38"/>
      <c r="E41" s="38"/>
    </row>
    <row r="43" spans="2:5" ht="12.75">
      <c r="B43" s="52"/>
      <c r="C43" s="52"/>
      <c r="D43" s="52"/>
      <c r="E43" s="52"/>
    </row>
  </sheetData>
  <sheetProtection password="C12A" sheet="1" objects="1" scenarios="1" selectLockedCells="1"/>
  <mergeCells count="14">
    <mergeCell ref="C23:D23"/>
    <mergeCell ref="C20:D20"/>
    <mergeCell ref="C21:D21"/>
    <mergeCell ref="C22:D22"/>
    <mergeCell ref="B43:E43"/>
    <mergeCell ref="B17:C17"/>
    <mergeCell ref="B30:D30"/>
    <mergeCell ref="B16:C16"/>
    <mergeCell ref="B12:D12"/>
    <mergeCell ref="B31:D31"/>
    <mergeCell ref="B18:C18"/>
    <mergeCell ref="C15:D15"/>
    <mergeCell ref="B26:D26"/>
    <mergeCell ref="B28:D28"/>
  </mergeCells>
  <conditionalFormatting sqref="D35 D33">
    <cfRule type="expression" priority="1" dxfId="5" stopIfTrue="1">
      <formula>$D$15=0</formula>
    </cfRule>
    <cfRule type="expression" priority="2" dxfId="5" stopIfTrue="1">
      <formula>$D$22+$D$26+$D$27=0</formula>
    </cfRule>
  </conditionalFormatting>
  <conditionalFormatting sqref="B38:E38">
    <cfRule type="expression" priority="3" dxfId="1" stopIfTrue="1">
      <formula>$D$15=0</formula>
    </cfRule>
    <cfRule type="expression" priority="4" dxfId="1" stopIfTrue="1">
      <formula>$D$22+$D$26+$D$27=0</formula>
    </cfRule>
    <cfRule type="expression" priority="5" dxfId="2" stopIfTrue="1">
      <formula>$D$35=0</formula>
    </cfRule>
  </conditionalFormatting>
  <hyperlinks>
    <hyperlink ref="B16" location="'SIADAP 2'!A1" display="SIADAP 2"/>
    <hyperlink ref="B17" location="'SIADAP 3'!A1" display="SIADAP 3"/>
    <hyperlink ref="B18" location="'SIADAP 3 - REGIME TRANSITÓRIO'!A1" display="SIADAP 3 - Regime Transitório"/>
    <hyperlink ref="B31" r:id="rId1" display="siadap@drh.ist.utl.pt"/>
  </hyperlinks>
  <printOptions/>
  <pageMargins left="0.75" right="0.75" top="1" bottom="1" header="0.5" footer="0.5"/>
  <pageSetup horizontalDpi="600" verticalDpi="600" orientation="landscape" scale="75" r:id="rId4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R50"/>
  <sheetViews>
    <sheetView showGridLines="0" showRowColHeaders="0" zoomScalePageLayoutView="0" workbookViewId="0" topLeftCell="A1">
      <selection activeCell="C2" sqref="C2:E2"/>
    </sheetView>
  </sheetViews>
  <sheetFormatPr defaultColWidth="9.140625" defaultRowHeight="12.75"/>
  <cols>
    <col min="1" max="1" width="2.28125" style="3" customWidth="1"/>
    <col min="2" max="2" width="18.140625" style="3" bestFit="1" customWidth="1"/>
    <col min="3" max="3" width="13.57421875" style="3" customWidth="1"/>
    <col min="4" max="4" width="28.28125" style="3" customWidth="1"/>
    <col min="5" max="5" width="10.8515625" style="3" customWidth="1"/>
    <col min="6" max="8" width="5.8515625" style="3" customWidth="1"/>
    <col min="9" max="9" width="9.140625" style="3" customWidth="1"/>
    <col min="10" max="10" width="37.140625" style="3" hidden="1" customWidth="1"/>
    <col min="11" max="13" width="9.140625" style="3" hidden="1" customWidth="1"/>
    <col min="14" max="14" width="31.8515625" style="3" hidden="1" customWidth="1"/>
    <col min="15" max="18" width="9.140625" style="3" hidden="1" customWidth="1"/>
    <col min="19" max="16384" width="9.140625" style="3" customWidth="1"/>
  </cols>
  <sheetData>
    <row r="1" spans="17:18" ht="12" customHeight="1" thickBot="1">
      <c r="Q1" s="16" t="s">
        <v>20</v>
      </c>
      <c r="R1" s="16" t="s">
        <v>15</v>
      </c>
    </row>
    <row r="2" spans="2:18" ht="23.25" customHeight="1" thickBot="1" thickTop="1">
      <c r="B2" s="3" t="s">
        <v>17</v>
      </c>
      <c r="C2" s="81"/>
      <c r="D2" s="82"/>
      <c r="E2" s="83"/>
      <c r="K2" s="7">
        <v>1</v>
      </c>
      <c r="L2" s="6"/>
      <c r="M2" s="3" t="s">
        <v>20</v>
      </c>
      <c r="N2" s="3" t="s">
        <v>15</v>
      </c>
      <c r="P2" s="3" t="s">
        <v>18</v>
      </c>
      <c r="Q2" s="6">
        <v>0.75</v>
      </c>
      <c r="R2" s="6">
        <v>0.25</v>
      </c>
    </row>
    <row r="3" spans="3:18" ht="8.25" customHeight="1" thickBot="1" thickTop="1">
      <c r="C3" s="25"/>
      <c r="D3" s="25"/>
      <c r="E3" s="25"/>
      <c r="K3" s="7"/>
      <c r="L3" s="6"/>
      <c r="Q3" s="6"/>
      <c r="R3" s="6"/>
    </row>
    <row r="4" spans="2:18" ht="23.25" customHeight="1" thickBot="1" thickTop="1">
      <c r="B4" s="15"/>
      <c r="C4" s="15"/>
      <c r="D4" s="29" t="s">
        <v>49</v>
      </c>
      <c r="E4" s="24"/>
      <c r="F4" s="28"/>
      <c r="G4" s="25"/>
      <c r="L4" s="6"/>
      <c r="M4" s="6">
        <f>IF($K$2=1,0,Q4)</f>
        <v>0</v>
      </c>
      <c r="N4" s="6">
        <f>IF(K2=1,0,1-M4)</f>
        <v>0</v>
      </c>
      <c r="P4" s="3" t="s">
        <v>19</v>
      </c>
      <c r="Q4" s="6">
        <v>0.6</v>
      </c>
      <c r="R4" s="6">
        <v>0.4</v>
      </c>
    </row>
    <row r="5" spans="2:18" ht="8.25" customHeight="1" thickTop="1">
      <c r="B5" s="15"/>
      <c r="C5" s="15"/>
      <c r="D5" s="29"/>
      <c r="E5" s="25"/>
      <c r="F5" s="25"/>
      <c r="G5" s="25"/>
      <c r="L5" s="6"/>
      <c r="M5" s="6"/>
      <c r="N5" s="6"/>
      <c r="Q5" s="6"/>
      <c r="R5" s="6"/>
    </row>
    <row r="6" spans="2:18" ht="23.25" customHeight="1">
      <c r="B6" s="15" t="s">
        <v>69</v>
      </c>
      <c r="C6" s="15"/>
      <c r="D6" s="29"/>
      <c r="E6" s="25"/>
      <c r="F6" s="25"/>
      <c r="G6" s="25"/>
      <c r="L6" s="6"/>
      <c r="M6" s="6"/>
      <c r="N6" s="6"/>
      <c r="Q6" s="6"/>
      <c r="R6" s="6"/>
    </row>
    <row r="7" ht="19.5" customHeight="1">
      <c r="N7" s="6"/>
    </row>
    <row r="8" spans="2:14" ht="12.75">
      <c r="B8" s="2" t="s">
        <v>22</v>
      </c>
      <c r="L8" s="6"/>
      <c r="M8" s="6"/>
      <c r="N8" s="6"/>
    </row>
    <row r="9" ht="8.25" customHeight="1" thickBot="1">
      <c r="B9" s="2"/>
    </row>
    <row r="10" spans="2:14" ht="14.25" thickBot="1" thickTop="1">
      <c r="B10" s="14"/>
      <c r="C10" s="69" t="s">
        <v>14</v>
      </c>
      <c r="D10" s="70"/>
      <c r="E10" s="71"/>
      <c r="N10" s="3" t="s">
        <v>99</v>
      </c>
    </row>
    <row r="11" spans="2:14" ht="23.25" customHeight="1" thickBot="1" thickTop="1">
      <c r="B11" s="13" t="s">
        <v>0</v>
      </c>
      <c r="C11" s="72"/>
      <c r="D11" s="73"/>
      <c r="E11" s="17" t="str">
        <f aca="true" t="shared" si="0" ref="E11:E20">IF(L11=1,"-----",IF(L11=2,$K$11,IF(L11=3,$K$12,IF(L11=4,$K$13,"-----"))))</f>
        <v>-----</v>
      </c>
      <c r="J11" s="3" t="s">
        <v>26</v>
      </c>
      <c r="K11" s="7">
        <v>3</v>
      </c>
      <c r="L11" s="21">
        <v>1</v>
      </c>
      <c r="N11" s="3" t="s">
        <v>100</v>
      </c>
    </row>
    <row r="12" spans="2:14" ht="23.25" customHeight="1" thickBot="1" thickTop="1">
      <c r="B12" s="4" t="s">
        <v>1</v>
      </c>
      <c r="C12" s="72"/>
      <c r="D12" s="73"/>
      <c r="E12" s="17" t="str">
        <f t="shared" si="0"/>
        <v>-----</v>
      </c>
      <c r="J12" s="3" t="s">
        <v>27</v>
      </c>
      <c r="K12" s="7">
        <v>5</v>
      </c>
      <c r="L12" s="21">
        <v>1</v>
      </c>
      <c r="N12" s="3" t="s">
        <v>101</v>
      </c>
    </row>
    <row r="13" spans="2:14" ht="23.25" customHeight="1" thickBot="1" thickTop="1">
      <c r="B13" s="4" t="s">
        <v>2</v>
      </c>
      <c r="C13" s="72"/>
      <c r="D13" s="73"/>
      <c r="E13" s="17" t="str">
        <f t="shared" si="0"/>
        <v>-----</v>
      </c>
      <c r="J13" s="3" t="s">
        <v>28</v>
      </c>
      <c r="K13" s="7">
        <v>1</v>
      </c>
      <c r="L13" s="21">
        <v>1</v>
      </c>
      <c r="N13" s="3" t="s">
        <v>102</v>
      </c>
    </row>
    <row r="14" spans="2:14" ht="23.25" customHeight="1" thickBot="1" thickTop="1">
      <c r="B14" s="4" t="s">
        <v>3</v>
      </c>
      <c r="C14" s="72"/>
      <c r="D14" s="73"/>
      <c r="E14" s="17" t="str">
        <f t="shared" si="0"/>
        <v>-----</v>
      </c>
      <c r="K14" s="7"/>
      <c r="L14" s="21">
        <v>1</v>
      </c>
      <c r="N14" s="3" t="s">
        <v>103</v>
      </c>
    </row>
    <row r="15" spans="2:14" ht="23.25" customHeight="1" thickBot="1" thickTop="1">
      <c r="B15" s="4" t="s">
        <v>4</v>
      </c>
      <c r="C15" s="22"/>
      <c r="D15" s="23"/>
      <c r="E15" s="17" t="str">
        <f t="shared" si="0"/>
        <v>-----</v>
      </c>
      <c r="J15" s="6"/>
      <c r="L15" s="21">
        <v>1</v>
      </c>
      <c r="N15" s="3" t="s">
        <v>70</v>
      </c>
    </row>
    <row r="16" spans="2:14" ht="23.25" customHeight="1" thickBot="1" thickTop="1">
      <c r="B16" s="4" t="s">
        <v>32</v>
      </c>
      <c r="C16" s="22"/>
      <c r="D16" s="23"/>
      <c r="E16" s="17" t="str">
        <f t="shared" si="0"/>
        <v>-----</v>
      </c>
      <c r="J16" s="6"/>
      <c r="L16" s="21">
        <v>1</v>
      </c>
      <c r="N16" s="3" t="s">
        <v>72</v>
      </c>
    </row>
    <row r="17" spans="2:14" ht="23.25" customHeight="1" thickBot="1" thickTop="1">
      <c r="B17" s="4" t="s">
        <v>33</v>
      </c>
      <c r="C17" s="22"/>
      <c r="D17" s="23"/>
      <c r="E17" s="17" t="str">
        <f t="shared" si="0"/>
        <v>-----</v>
      </c>
      <c r="J17" s="6"/>
      <c r="L17" s="21">
        <v>1</v>
      </c>
      <c r="N17" s="3" t="s">
        <v>73</v>
      </c>
    </row>
    <row r="18" spans="2:14" ht="23.25" customHeight="1" thickBot="1" thickTop="1">
      <c r="B18" s="4" t="s">
        <v>34</v>
      </c>
      <c r="C18" s="22"/>
      <c r="D18" s="23"/>
      <c r="E18" s="17" t="str">
        <f t="shared" si="0"/>
        <v>-----</v>
      </c>
      <c r="J18" s="6"/>
      <c r="L18" s="21">
        <v>1</v>
      </c>
      <c r="N18" s="3" t="s">
        <v>74</v>
      </c>
    </row>
    <row r="19" spans="2:14" ht="23.25" customHeight="1" thickBot="1" thickTop="1">
      <c r="B19" s="4" t="s">
        <v>67</v>
      </c>
      <c r="C19" s="22"/>
      <c r="D19" s="23"/>
      <c r="E19" s="17" t="str">
        <f t="shared" si="0"/>
        <v>-----</v>
      </c>
      <c r="J19" s="6"/>
      <c r="L19" s="21">
        <v>1</v>
      </c>
      <c r="N19" s="3" t="s">
        <v>71</v>
      </c>
    </row>
    <row r="20" spans="2:14" ht="23.25" customHeight="1" thickBot="1" thickTop="1">
      <c r="B20" s="4" t="s">
        <v>68</v>
      </c>
      <c r="C20" s="22"/>
      <c r="D20" s="23"/>
      <c r="E20" s="17" t="str">
        <f t="shared" si="0"/>
        <v>-----</v>
      </c>
      <c r="L20" s="21">
        <v>1</v>
      </c>
      <c r="N20" s="3" t="s">
        <v>75</v>
      </c>
    </row>
    <row r="21" spans="2:12" ht="23.25" customHeight="1" thickBot="1" thickTop="1">
      <c r="B21" s="8" t="s">
        <v>6</v>
      </c>
      <c r="C21" s="67"/>
      <c r="D21" s="68"/>
      <c r="E21" s="17" t="str">
        <f>IF(ISERROR(AVERAGE(E11:E20)),"-----",AVERAGE(E11:E20))</f>
        <v>-----</v>
      </c>
      <c r="L21" s="30"/>
    </row>
    <row r="22" spans="2:12" ht="13.5" thickTop="1">
      <c r="B22" s="80"/>
      <c r="C22" s="80"/>
      <c r="D22" s="80"/>
      <c r="E22" s="80"/>
      <c r="L22" s="30"/>
    </row>
    <row r="23" spans="2:12" ht="23.25" customHeight="1">
      <c r="B23" s="2" t="s">
        <v>43</v>
      </c>
      <c r="L23" s="30"/>
    </row>
    <row r="24" ht="8.25" customHeight="1" thickBot="1">
      <c r="B24" s="2"/>
    </row>
    <row r="25" spans="2:16" ht="14.25" customHeight="1" thickBot="1" thickTop="1">
      <c r="B25" s="14"/>
      <c r="C25" s="69" t="s">
        <v>14</v>
      </c>
      <c r="D25" s="70"/>
      <c r="E25" s="71"/>
      <c r="N25" s="3" t="s">
        <v>37</v>
      </c>
      <c r="O25" s="3" t="s">
        <v>38</v>
      </c>
      <c r="P25" s="3" t="s">
        <v>39</v>
      </c>
    </row>
    <row r="26" spans="2:16" ht="23.25" customHeight="1" thickBot="1" thickTop="1">
      <c r="B26" s="4" t="s">
        <v>50</v>
      </c>
      <c r="C26" s="72"/>
      <c r="D26" s="73"/>
      <c r="E26" s="17" t="str">
        <f aca="true" t="shared" si="1" ref="E26:E35">IF(L26=1,"-----",IF(L26=2,$K$26,IF(L26=3,$K$27,IF(L26=4,$K$28,"-----"))))</f>
        <v>-----</v>
      </c>
      <c r="J26" s="10" t="s">
        <v>29</v>
      </c>
      <c r="K26" s="7">
        <v>3</v>
      </c>
      <c r="L26" s="21">
        <v>1</v>
      </c>
      <c r="N26" s="4" t="s">
        <v>7</v>
      </c>
      <c r="O26" s="4" t="s">
        <v>7</v>
      </c>
      <c r="P26" s="4" t="s">
        <v>7</v>
      </c>
    </row>
    <row r="27" spans="2:16" ht="23.25" customHeight="1" thickBot="1" thickTop="1">
      <c r="B27" s="4" t="s">
        <v>51</v>
      </c>
      <c r="C27" s="72"/>
      <c r="D27" s="73"/>
      <c r="E27" s="17" t="str">
        <f t="shared" si="1"/>
        <v>-----</v>
      </c>
      <c r="J27" s="11" t="s">
        <v>30</v>
      </c>
      <c r="K27" s="7">
        <v>5</v>
      </c>
      <c r="L27" s="21">
        <v>1</v>
      </c>
      <c r="N27" s="4" t="s">
        <v>9</v>
      </c>
      <c r="O27" s="4" t="s">
        <v>8</v>
      </c>
      <c r="P27" s="4" t="s">
        <v>8</v>
      </c>
    </row>
    <row r="28" spans="2:16" ht="23.25" customHeight="1" thickBot="1" thickTop="1">
      <c r="B28" s="4" t="s">
        <v>52</v>
      </c>
      <c r="C28" s="72"/>
      <c r="D28" s="73"/>
      <c r="E28" s="17" t="str">
        <f t="shared" si="1"/>
        <v>-----</v>
      </c>
      <c r="J28" s="10" t="s">
        <v>31</v>
      </c>
      <c r="K28" s="7">
        <v>1</v>
      </c>
      <c r="L28" s="21">
        <v>1</v>
      </c>
      <c r="N28" s="4" t="s">
        <v>10</v>
      </c>
      <c r="O28" s="4" t="s">
        <v>10</v>
      </c>
      <c r="P28" s="4" t="s">
        <v>9</v>
      </c>
    </row>
    <row r="29" spans="2:16" ht="23.25" customHeight="1" thickBot="1" thickTop="1">
      <c r="B29" s="4" t="s">
        <v>53</v>
      </c>
      <c r="C29" s="72"/>
      <c r="D29" s="73"/>
      <c r="E29" s="17" t="str">
        <f t="shared" si="1"/>
        <v>-----</v>
      </c>
      <c r="J29" s="10"/>
      <c r="K29" s="7"/>
      <c r="L29" s="21">
        <v>1</v>
      </c>
      <c r="N29" s="4" t="s">
        <v>16</v>
      </c>
      <c r="O29" s="4" t="s">
        <v>44</v>
      </c>
      <c r="P29" s="4" t="s">
        <v>35</v>
      </c>
    </row>
    <row r="30" spans="2:16" ht="23.25" customHeight="1" thickBot="1" thickTop="1">
      <c r="B30" s="4" t="s">
        <v>54</v>
      </c>
      <c r="C30" s="72"/>
      <c r="D30" s="73"/>
      <c r="E30" s="17" t="str">
        <f t="shared" si="1"/>
        <v>-----</v>
      </c>
      <c r="J30" s="10"/>
      <c r="K30" s="7"/>
      <c r="L30" s="21">
        <v>1</v>
      </c>
      <c r="N30" s="4" t="s">
        <v>35</v>
      </c>
      <c r="O30" s="4" t="s">
        <v>40</v>
      </c>
      <c r="P30" s="4" t="s">
        <v>40</v>
      </c>
    </row>
    <row r="31" spans="2:16" ht="23.25" customHeight="1" thickBot="1" thickTop="1">
      <c r="B31" s="4" t="s">
        <v>55</v>
      </c>
      <c r="C31" s="72"/>
      <c r="D31" s="73"/>
      <c r="E31" s="17" t="str">
        <f t="shared" si="1"/>
        <v>-----</v>
      </c>
      <c r="K31" s="7"/>
      <c r="L31" s="21">
        <v>1</v>
      </c>
      <c r="N31" s="4" t="s">
        <v>41</v>
      </c>
      <c r="O31" s="4" t="s">
        <v>45</v>
      </c>
      <c r="P31" s="4" t="s">
        <v>41</v>
      </c>
    </row>
    <row r="32" spans="2:16" ht="23.25" customHeight="1" thickBot="1" thickTop="1">
      <c r="B32" s="4" t="s">
        <v>56</v>
      </c>
      <c r="C32" s="22"/>
      <c r="D32" s="23"/>
      <c r="E32" s="17" t="str">
        <f t="shared" si="1"/>
        <v>-----</v>
      </c>
      <c r="K32" s="7"/>
      <c r="L32" s="21">
        <v>1</v>
      </c>
      <c r="N32" s="27"/>
      <c r="O32" s="27"/>
      <c r="P32" s="27"/>
    </row>
    <row r="33" spans="2:16" ht="23.25" customHeight="1" thickBot="1" thickTop="1">
      <c r="B33" s="4" t="s">
        <v>57</v>
      </c>
      <c r="C33" s="22"/>
      <c r="D33" s="23"/>
      <c r="E33" s="17" t="str">
        <f t="shared" si="1"/>
        <v>-----</v>
      </c>
      <c r="K33" s="7"/>
      <c r="L33" s="21">
        <v>1</v>
      </c>
      <c r="N33" s="27"/>
      <c r="O33" s="27"/>
      <c r="P33" s="27"/>
    </row>
    <row r="34" spans="2:16" ht="23.25" customHeight="1" thickBot="1" thickTop="1">
      <c r="B34" s="4" t="s">
        <v>58</v>
      </c>
      <c r="C34" s="22"/>
      <c r="D34" s="23"/>
      <c r="E34" s="17" t="str">
        <f t="shared" si="1"/>
        <v>-----</v>
      </c>
      <c r="K34" s="7"/>
      <c r="L34" s="21">
        <v>1</v>
      </c>
      <c r="N34" s="27"/>
      <c r="O34" s="27"/>
      <c r="P34" s="27"/>
    </row>
    <row r="35" spans="2:16" ht="23.25" customHeight="1" thickBot="1" thickTop="1">
      <c r="B35" s="4" t="s">
        <v>59</v>
      </c>
      <c r="C35" s="22"/>
      <c r="D35" s="23"/>
      <c r="E35" s="17" t="str">
        <f t="shared" si="1"/>
        <v>-----</v>
      </c>
      <c r="K35" s="7"/>
      <c r="L35" s="21">
        <v>1</v>
      </c>
      <c r="N35" s="27"/>
      <c r="O35" s="27"/>
      <c r="P35" s="27"/>
    </row>
    <row r="36" spans="2:5" ht="23.25" customHeight="1" thickBot="1" thickTop="1">
      <c r="B36" s="8" t="s">
        <v>6</v>
      </c>
      <c r="C36" s="65"/>
      <c r="D36" s="66"/>
      <c r="E36" s="17" t="str">
        <f>IF(ISERROR(AVERAGE(E26:E35)),"-----",AVERAGE(E26:E35))</f>
        <v>-----</v>
      </c>
    </row>
    <row r="37" spans="2:5" ht="19.5" customHeight="1" thickTop="1">
      <c r="B37" s="80"/>
      <c r="C37" s="80"/>
      <c r="D37" s="80"/>
      <c r="E37" s="80"/>
    </row>
    <row r="38" ht="14.25" customHeight="1">
      <c r="B38" s="2" t="s">
        <v>13</v>
      </c>
    </row>
    <row r="39" ht="8.25" customHeight="1" thickBot="1">
      <c r="O39" s="6"/>
    </row>
    <row r="40" spans="3:15" ht="23.25" customHeight="1" thickBot="1" thickTop="1">
      <c r="C40" s="5" t="s">
        <v>5</v>
      </c>
      <c r="D40" s="69" t="s">
        <v>14</v>
      </c>
      <c r="E40" s="71"/>
      <c r="O40" s="6"/>
    </row>
    <row r="41" spans="2:15" ht="23.25" customHeight="1" thickBot="1" thickTop="1">
      <c r="B41" s="4" t="s">
        <v>21</v>
      </c>
      <c r="C41" s="1">
        <v>0.75</v>
      </c>
      <c r="D41" s="18" t="str">
        <f>E21</f>
        <v>-----</v>
      </c>
      <c r="E41" s="17" t="str">
        <f>IF(ISERROR(C41*D41),"-----",ROUND(C41*D41,3))</f>
        <v>-----</v>
      </c>
      <c r="J41" s="3" t="s">
        <v>25</v>
      </c>
      <c r="O41" s="6"/>
    </row>
    <row r="42" spans="2:15" ht="23.25" customHeight="1" thickBot="1" thickTop="1">
      <c r="B42" s="4" t="s">
        <v>12</v>
      </c>
      <c r="C42" s="1">
        <v>0.25</v>
      </c>
      <c r="D42" s="18" t="str">
        <f>IF(C42="-----","-----",E36)</f>
        <v>-----</v>
      </c>
      <c r="E42" s="17" t="str">
        <f>IF(ISERROR(C42*D42),"-----",ROUND(C42*D42,3))</f>
        <v>-----</v>
      </c>
      <c r="J42" s="3" t="s">
        <v>23</v>
      </c>
      <c r="O42" s="6"/>
    </row>
    <row r="43" spans="2:10" ht="23.25" customHeight="1" thickBot="1" thickTop="1">
      <c r="B43" s="8" t="s">
        <v>6</v>
      </c>
      <c r="C43" s="9">
        <f>IF(SUM(C39:C42)=0,"-----",SUM(C41:C42))</f>
        <v>1</v>
      </c>
      <c r="D43" s="4"/>
      <c r="E43" s="17" t="str">
        <f>IF(SUM(E41:E42)=0,"-----",SUM(E41:E42))</f>
        <v>-----</v>
      </c>
      <c r="J43" s="3" t="s">
        <v>24</v>
      </c>
    </row>
    <row r="44" ht="8.25" customHeight="1" thickBot="1" thickTop="1"/>
    <row r="45" spans="2:14" ht="23.25" customHeight="1" thickBot="1" thickTop="1">
      <c r="B45" s="78" t="s">
        <v>60</v>
      </c>
      <c r="C45" s="79"/>
      <c r="D45" s="74" t="str">
        <f>E43</f>
        <v>-----</v>
      </c>
      <c r="E45" s="75"/>
      <c r="L45" s="12"/>
      <c r="M45" s="12"/>
      <c r="N45" s="12"/>
    </row>
    <row r="46" spans="2:15" ht="23.25" customHeight="1" thickBot="1" thickTop="1">
      <c r="B46" s="78" t="s">
        <v>61</v>
      </c>
      <c r="C46" s="79"/>
      <c r="D46" s="76" t="str">
        <f>IF(D45="-----","-----",IF(D45&gt;=4,J43,IF(D45&gt;=2,J42,IF(D45&gt;=1,J41,"-----"))))</f>
        <v>-----</v>
      </c>
      <c r="E46" s="77"/>
      <c r="L46" s="6"/>
      <c r="M46" s="6"/>
      <c r="N46" s="6"/>
      <c r="O46" s="6"/>
    </row>
    <row r="47" spans="12:15" ht="13.5" thickTop="1">
      <c r="L47" s="6"/>
      <c r="M47" s="6"/>
      <c r="N47" s="6"/>
      <c r="O47" s="6"/>
    </row>
    <row r="48" spans="12:15" ht="12.75">
      <c r="L48" s="6"/>
      <c r="M48" s="6"/>
      <c r="N48" s="6"/>
      <c r="O48" s="6"/>
    </row>
    <row r="49" spans="12:15" ht="12.75">
      <c r="L49" s="6"/>
      <c r="M49" s="6"/>
      <c r="N49" s="6"/>
      <c r="O49" s="6"/>
    </row>
    <row r="50" spans="12:15" ht="12.75">
      <c r="L50" s="6"/>
      <c r="M50" s="6"/>
      <c r="N50" s="6"/>
      <c r="O50" s="6"/>
    </row>
  </sheetData>
  <sheetProtection password="C6EA" sheet="1" objects="1" scenarios="1" selectLockedCells="1"/>
  <mergeCells count="22">
    <mergeCell ref="C2:E2"/>
    <mergeCell ref="C26:D26"/>
    <mergeCell ref="C11:D11"/>
    <mergeCell ref="C12:D12"/>
    <mergeCell ref="C13:D13"/>
    <mergeCell ref="B22:E22"/>
    <mergeCell ref="C14:D14"/>
    <mergeCell ref="D46:E46"/>
    <mergeCell ref="C28:D28"/>
    <mergeCell ref="C27:D27"/>
    <mergeCell ref="D40:E40"/>
    <mergeCell ref="B46:C46"/>
    <mergeCell ref="B45:C45"/>
    <mergeCell ref="B37:E37"/>
    <mergeCell ref="C30:D30"/>
    <mergeCell ref="C29:D29"/>
    <mergeCell ref="C36:D36"/>
    <mergeCell ref="C21:D21"/>
    <mergeCell ref="C10:E10"/>
    <mergeCell ref="C31:D31"/>
    <mergeCell ref="C25:E25"/>
    <mergeCell ref="D45:E45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scale="86" r:id="rId3"/>
  <legacy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R48"/>
  <sheetViews>
    <sheetView showGridLines="0" showRowColHeaders="0" zoomScalePageLayoutView="0" workbookViewId="0" topLeftCell="A1">
      <selection activeCell="C2" sqref="C2:E2"/>
    </sheetView>
  </sheetViews>
  <sheetFormatPr defaultColWidth="9.140625" defaultRowHeight="12.75"/>
  <cols>
    <col min="1" max="1" width="2.28125" style="3" customWidth="1"/>
    <col min="2" max="2" width="18.140625" style="3" bestFit="1" customWidth="1"/>
    <col min="3" max="3" width="13.57421875" style="3" customWidth="1"/>
    <col min="4" max="4" width="28.28125" style="3" customWidth="1"/>
    <col min="5" max="5" width="10.8515625" style="3" customWidth="1"/>
    <col min="6" max="8" width="5.8515625" style="3" customWidth="1"/>
    <col min="9" max="9" width="9.140625" style="3" customWidth="1"/>
    <col min="10" max="10" width="37.140625" style="3" hidden="1" customWidth="1"/>
    <col min="11" max="13" width="0" style="3" hidden="1" customWidth="1"/>
    <col min="14" max="14" width="31.8515625" style="3" hidden="1" customWidth="1"/>
    <col min="15" max="18" width="0" style="3" hidden="1" customWidth="1"/>
    <col min="19" max="16384" width="9.140625" style="3" customWidth="1"/>
  </cols>
  <sheetData>
    <row r="1" spans="17:18" ht="12" customHeight="1" thickBot="1">
      <c r="Q1" s="16" t="s">
        <v>20</v>
      </c>
      <c r="R1" s="16" t="s">
        <v>15</v>
      </c>
    </row>
    <row r="2" spans="2:18" ht="23.25" customHeight="1" thickBot="1" thickTop="1">
      <c r="B2" s="3" t="s">
        <v>17</v>
      </c>
      <c r="C2" s="81"/>
      <c r="D2" s="82"/>
      <c r="E2" s="83"/>
      <c r="K2" s="7">
        <v>1</v>
      </c>
      <c r="L2" s="6"/>
      <c r="M2" s="3" t="s">
        <v>20</v>
      </c>
      <c r="N2" s="3" t="s">
        <v>15</v>
      </c>
      <c r="P2" s="3" t="s">
        <v>18</v>
      </c>
      <c r="Q2" s="6">
        <v>0.75</v>
      </c>
      <c r="R2" s="6">
        <v>0.25</v>
      </c>
    </row>
    <row r="3" spans="3:18" ht="8.25" customHeight="1" thickBot="1" thickTop="1">
      <c r="C3" s="25"/>
      <c r="D3" s="25"/>
      <c r="E3" s="25"/>
      <c r="K3" s="7"/>
      <c r="L3" s="6"/>
      <c r="Q3" s="6"/>
      <c r="R3" s="6"/>
    </row>
    <row r="4" spans="2:18" ht="23.25" customHeight="1" thickBot="1" thickTop="1">
      <c r="B4" s="15" t="s">
        <v>62</v>
      </c>
      <c r="C4" s="15"/>
      <c r="D4" s="29" t="s">
        <v>49</v>
      </c>
      <c r="E4" s="24"/>
      <c r="F4" s="28"/>
      <c r="G4" s="25"/>
      <c r="L4" s="6"/>
      <c r="M4" s="6">
        <f>IF($K$2=1,0,Q4)</f>
        <v>0</v>
      </c>
      <c r="N4" s="6">
        <f>IF(K2=1,0,1-M4)</f>
        <v>0</v>
      </c>
      <c r="P4" s="3" t="s">
        <v>19</v>
      </c>
      <c r="Q4" s="6">
        <v>0.6</v>
      </c>
      <c r="R4" s="6">
        <v>0.4</v>
      </c>
    </row>
    <row r="5" ht="19.5" customHeight="1" thickTop="1">
      <c r="N5" s="6"/>
    </row>
    <row r="6" spans="2:14" ht="12.75">
      <c r="B6" s="2" t="s">
        <v>22</v>
      </c>
      <c r="L6" s="6"/>
      <c r="M6" s="6"/>
      <c r="N6" s="6"/>
    </row>
    <row r="7" ht="8.25" customHeight="1" thickBot="1">
      <c r="B7" s="2"/>
    </row>
    <row r="8" spans="2:14" ht="14.25" thickBot="1" thickTop="1">
      <c r="B8" s="14"/>
      <c r="C8" s="69" t="s">
        <v>14</v>
      </c>
      <c r="D8" s="70"/>
      <c r="E8" s="71"/>
      <c r="N8" s="3" t="s">
        <v>11</v>
      </c>
    </row>
    <row r="9" spans="2:14" ht="23.25" customHeight="1" thickBot="1" thickTop="1">
      <c r="B9" s="13" t="s">
        <v>0</v>
      </c>
      <c r="C9" s="72"/>
      <c r="D9" s="73"/>
      <c r="E9" s="17" t="str">
        <f>IF(L9=1,"-----",IF(L9=2,$K$9,IF(L9=3,$K$10,IF(L9=4,$K$11,"-----"))))</f>
        <v>-----</v>
      </c>
      <c r="J9" s="3" t="s">
        <v>26</v>
      </c>
      <c r="K9" s="7">
        <v>3</v>
      </c>
      <c r="L9" s="21">
        <v>1</v>
      </c>
      <c r="N9" s="3" t="s">
        <v>65</v>
      </c>
    </row>
    <row r="10" spans="2:14" ht="23.25" customHeight="1" thickBot="1" thickTop="1">
      <c r="B10" s="4" t="s">
        <v>1</v>
      </c>
      <c r="C10" s="72"/>
      <c r="D10" s="73"/>
      <c r="E10" s="17" t="str">
        <f>IF(L10=1,"-----",IF(L10=2,$K$9,IF(L10=3,$K$10,IF(L10=4,$K$11,"-----"))))</f>
        <v>-----</v>
      </c>
      <c r="J10" s="3" t="s">
        <v>27</v>
      </c>
      <c r="K10" s="7">
        <v>5</v>
      </c>
      <c r="L10" s="21">
        <v>1</v>
      </c>
      <c r="N10" s="3" t="s">
        <v>46</v>
      </c>
    </row>
    <row r="11" spans="2:14" ht="23.25" customHeight="1" thickBot="1" thickTop="1">
      <c r="B11" s="4" t="s">
        <v>2</v>
      </c>
      <c r="C11" s="72"/>
      <c r="D11" s="73"/>
      <c r="E11" s="17" t="str">
        <f>IF(L11=1,"-----",IF(L11=2,$K$9,IF(L11=3,$K$10,IF(L11=4,$K$11,"-----"))))</f>
        <v>-----</v>
      </c>
      <c r="J11" s="3" t="s">
        <v>28</v>
      </c>
      <c r="K11" s="7">
        <v>1</v>
      </c>
      <c r="L11" s="21">
        <v>1</v>
      </c>
      <c r="N11" s="3" t="s">
        <v>66</v>
      </c>
    </row>
    <row r="12" spans="2:14" ht="23.25" customHeight="1" thickBot="1" thickTop="1">
      <c r="B12" s="4" t="s">
        <v>3</v>
      </c>
      <c r="C12" s="72"/>
      <c r="D12" s="73"/>
      <c r="E12" s="17" t="str">
        <f>IF(L12=1,"-----",IF(L12=2,$K$9,IF(L12=3,$K$10,IF(L12=4,$K$11,"-----"))))</f>
        <v>-----</v>
      </c>
      <c r="K12" s="7"/>
      <c r="L12" s="21">
        <v>1</v>
      </c>
      <c r="N12" s="3" t="s">
        <v>47</v>
      </c>
    </row>
    <row r="13" spans="2:14" ht="23.25" customHeight="1" thickBot="1" thickTop="1">
      <c r="B13" s="4" t="s">
        <v>4</v>
      </c>
      <c r="C13" s="22"/>
      <c r="D13" s="23"/>
      <c r="E13" s="17" t="str">
        <f aca="true" t="shared" si="0" ref="E13:E18">IF(L13=1,"-----",IF(L13=2,$K$9,IF(L13=3,$K$10,IF(L13=4,$K$11,"-----"))))</f>
        <v>-----</v>
      </c>
      <c r="J13" s="6"/>
      <c r="L13" s="21">
        <v>1</v>
      </c>
      <c r="N13" s="3" t="s">
        <v>63</v>
      </c>
    </row>
    <row r="14" spans="2:14" ht="23.25" customHeight="1" thickBot="1" thickTop="1">
      <c r="B14" s="4" t="s">
        <v>32</v>
      </c>
      <c r="C14" s="22"/>
      <c r="D14" s="23"/>
      <c r="E14" s="17" t="str">
        <f t="shared" si="0"/>
        <v>-----</v>
      </c>
      <c r="J14" s="6"/>
      <c r="L14" s="21">
        <v>1</v>
      </c>
      <c r="N14" s="3" t="s">
        <v>64</v>
      </c>
    </row>
    <row r="15" spans="2:12" ht="23.25" customHeight="1" thickBot="1" thickTop="1">
      <c r="B15" s="4" t="s">
        <v>33</v>
      </c>
      <c r="C15" s="22"/>
      <c r="D15" s="23"/>
      <c r="E15" s="17" t="str">
        <f t="shared" si="0"/>
        <v>-----</v>
      </c>
      <c r="J15" s="6"/>
      <c r="L15" s="21">
        <v>1</v>
      </c>
    </row>
    <row r="16" spans="2:12" ht="23.25" customHeight="1" thickBot="1" thickTop="1">
      <c r="B16" s="4" t="s">
        <v>34</v>
      </c>
      <c r="C16" s="22"/>
      <c r="D16" s="23"/>
      <c r="E16" s="17" t="str">
        <f t="shared" si="0"/>
        <v>-----</v>
      </c>
      <c r="J16" s="6"/>
      <c r="L16" s="21">
        <v>1</v>
      </c>
    </row>
    <row r="17" spans="2:12" ht="23.25" customHeight="1" thickBot="1" thickTop="1">
      <c r="B17" s="4" t="s">
        <v>67</v>
      </c>
      <c r="C17" s="22"/>
      <c r="D17" s="23"/>
      <c r="E17" s="17" t="str">
        <f t="shared" si="0"/>
        <v>-----</v>
      </c>
      <c r="J17" s="6"/>
      <c r="L17" s="21">
        <v>1</v>
      </c>
    </row>
    <row r="18" spans="2:12" ht="23.25" customHeight="1" thickBot="1" thickTop="1">
      <c r="B18" s="4" t="s">
        <v>68</v>
      </c>
      <c r="C18" s="22"/>
      <c r="D18" s="23"/>
      <c r="E18" s="17" t="str">
        <f t="shared" si="0"/>
        <v>-----</v>
      </c>
      <c r="L18" s="21">
        <v>1</v>
      </c>
    </row>
    <row r="19" spans="2:12" ht="23.25" customHeight="1" thickBot="1" thickTop="1">
      <c r="B19" s="8" t="s">
        <v>6</v>
      </c>
      <c r="C19" s="67"/>
      <c r="D19" s="68"/>
      <c r="E19" s="17" t="str">
        <f>IF(ISERROR(AVERAGE(E9:E18)),"-----",AVERAGE(E9:E18))</f>
        <v>-----</v>
      </c>
      <c r="L19" s="30"/>
    </row>
    <row r="20" spans="2:12" ht="13.5" thickTop="1">
      <c r="B20" s="80"/>
      <c r="C20" s="80"/>
      <c r="D20" s="80"/>
      <c r="E20" s="80"/>
      <c r="L20" s="30"/>
    </row>
    <row r="21" spans="2:12" ht="23.25" customHeight="1">
      <c r="B21" s="2" t="s">
        <v>43</v>
      </c>
      <c r="L21" s="30"/>
    </row>
    <row r="22" ht="8.25" customHeight="1" thickBot="1">
      <c r="B22" s="2"/>
    </row>
    <row r="23" spans="2:16" ht="14.25" customHeight="1" thickBot="1" thickTop="1">
      <c r="B23" s="14"/>
      <c r="C23" s="69" t="s">
        <v>14</v>
      </c>
      <c r="D23" s="70"/>
      <c r="E23" s="71"/>
      <c r="N23" s="3" t="s">
        <v>37</v>
      </c>
      <c r="O23" s="3" t="s">
        <v>38</v>
      </c>
      <c r="P23" s="3" t="s">
        <v>39</v>
      </c>
    </row>
    <row r="24" spans="2:16" ht="23.25" customHeight="1" thickBot="1" thickTop="1">
      <c r="B24" s="4" t="s">
        <v>50</v>
      </c>
      <c r="C24" s="72"/>
      <c r="D24" s="73"/>
      <c r="E24" s="17" t="str">
        <f aca="true" t="shared" si="1" ref="E24:E33">IF(L24=1,"-----",IF(L24=2,$K$24,IF(L24=3,$K$25,IF(L24=4,$K$26,"-----"))))</f>
        <v>-----</v>
      </c>
      <c r="J24" s="10" t="s">
        <v>29</v>
      </c>
      <c r="K24" s="7">
        <v>3</v>
      </c>
      <c r="L24" s="21">
        <v>1</v>
      </c>
      <c r="N24" s="4" t="s">
        <v>7</v>
      </c>
      <c r="O24" s="4" t="s">
        <v>7</v>
      </c>
      <c r="P24" s="4" t="s">
        <v>7</v>
      </c>
    </row>
    <row r="25" spans="2:16" ht="23.25" customHeight="1" thickBot="1" thickTop="1">
      <c r="B25" s="4" t="s">
        <v>51</v>
      </c>
      <c r="C25" s="72"/>
      <c r="D25" s="73"/>
      <c r="E25" s="17" t="str">
        <f t="shared" si="1"/>
        <v>-----</v>
      </c>
      <c r="J25" s="11" t="s">
        <v>30</v>
      </c>
      <c r="K25" s="7">
        <v>5</v>
      </c>
      <c r="L25" s="21">
        <v>1</v>
      </c>
      <c r="N25" s="4" t="s">
        <v>9</v>
      </c>
      <c r="O25" s="4" t="s">
        <v>8</v>
      </c>
      <c r="P25" s="4" t="s">
        <v>8</v>
      </c>
    </row>
    <row r="26" spans="2:16" ht="23.25" customHeight="1" thickBot="1" thickTop="1">
      <c r="B26" s="4" t="s">
        <v>52</v>
      </c>
      <c r="C26" s="72"/>
      <c r="D26" s="73"/>
      <c r="E26" s="17" t="str">
        <f t="shared" si="1"/>
        <v>-----</v>
      </c>
      <c r="J26" s="10" t="s">
        <v>31</v>
      </c>
      <c r="K26" s="7">
        <v>1</v>
      </c>
      <c r="L26" s="21">
        <v>1</v>
      </c>
      <c r="N26" s="4" t="s">
        <v>10</v>
      </c>
      <c r="O26" s="4" t="s">
        <v>10</v>
      </c>
      <c r="P26" s="4" t="s">
        <v>9</v>
      </c>
    </row>
    <row r="27" spans="2:16" ht="23.25" customHeight="1" thickBot="1" thickTop="1">
      <c r="B27" s="4" t="s">
        <v>53</v>
      </c>
      <c r="C27" s="72"/>
      <c r="D27" s="73"/>
      <c r="E27" s="17" t="str">
        <f t="shared" si="1"/>
        <v>-----</v>
      </c>
      <c r="J27" s="10"/>
      <c r="K27" s="7"/>
      <c r="L27" s="21">
        <v>1</v>
      </c>
      <c r="N27" s="4" t="s">
        <v>16</v>
      </c>
      <c r="O27" s="4" t="s">
        <v>44</v>
      </c>
      <c r="P27" s="4" t="s">
        <v>35</v>
      </c>
    </row>
    <row r="28" spans="2:16" ht="23.25" customHeight="1" thickBot="1" thickTop="1">
      <c r="B28" s="4" t="s">
        <v>54</v>
      </c>
      <c r="C28" s="72"/>
      <c r="D28" s="73"/>
      <c r="E28" s="17" t="str">
        <f t="shared" si="1"/>
        <v>-----</v>
      </c>
      <c r="J28" s="10"/>
      <c r="K28" s="7"/>
      <c r="L28" s="21">
        <v>1</v>
      </c>
      <c r="N28" s="4" t="s">
        <v>35</v>
      </c>
      <c r="O28" s="4" t="s">
        <v>40</v>
      </c>
      <c r="P28" s="4" t="s">
        <v>40</v>
      </c>
    </row>
    <row r="29" spans="2:16" ht="23.25" customHeight="1" thickBot="1" thickTop="1">
      <c r="B29" s="4" t="s">
        <v>55</v>
      </c>
      <c r="C29" s="72"/>
      <c r="D29" s="73"/>
      <c r="E29" s="17" t="str">
        <f t="shared" si="1"/>
        <v>-----</v>
      </c>
      <c r="K29" s="7"/>
      <c r="L29" s="21">
        <v>1</v>
      </c>
      <c r="N29" s="4" t="s">
        <v>41</v>
      </c>
      <c r="O29" s="4" t="s">
        <v>45</v>
      </c>
      <c r="P29" s="4" t="s">
        <v>41</v>
      </c>
    </row>
    <row r="30" spans="2:16" ht="23.25" customHeight="1" thickBot="1" thickTop="1">
      <c r="B30" s="4" t="s">
        <v>56</v>
      </c>
      <c r="C30" s="22"/>
      <c r="D30" s="23"/>
      <c r="E30" s="17" t="str">
        <f t="shared" si="1"/>
        <v>-----</v>
      </c>
      <c r="K30" s="7"/>
      <c r="L30" s="21">
        <v>1</v>
      </c>
      <c r="N30" s="27"/>
      <c r="O30" s="27"/>
      <c r="P30" s="27"/>
    </row>
    <row r="31" spans="2:16" ht="23.25" customHeight="1" thickBot="1" thickTop="1">
      <c r="B31" s="4" t="s">
        <v>57</v>
      </c>
      <c r="C31" s="22"/>
      <c r="D31" s="23"/>
      <c r="E31" s="17" t="str">
        <f t="shared" si="1"/>
        <v>-----</v>
      </c>
      <c r="K31" s="7"/>
      <c r="L31" s="21">
        <v>1</v>
      </c>
      <c r="N31" s="27"/>
      <c r="O31" s="27"/>
      <c r="P31" s="27"/>
    </row>
    <row r="32" spans="2:16" ht="23.25" customHeight="1" thickBot="1" thickTop="1">
      <c r="B32" s="4" t="s">
        <v>58</v>
      </c>
      <c r="C32" s="22"/>
      <c r="D32" s="23"/>
      <c r="E32" s="17" t="str">
        <f t="shared" si="1"/>
        <v>-----</v>
      </c>
      <c r="K32" s="7"/>
      <c r="L32" s="21">
        <v>1</v>
      </c>
      <c r="N32" s="27"/>
      <c r="O32" s="27"/>
      <c r="P32" s="27"/>
    </row>
    <row r="33" spans="2:16" ht="23.25" customHeight="1" thickBot="1" thickTop="1">
      <c r="B33" s="4" t="s">
        <v>59</v>
      </c>
      <c r="C33" s="22"/>
      <c r="D33" s="23"/>
      <c r="E33" s="17" t="str">
        <f t="shared" si="1"/>
        <v>-----</v>
      </c>
      <c r="K33" s="7"/>
      <c r="L33" s="21">
        <v>1</v>
      </c>
      <c r="N33" s="27"/>
      <c r="O33" s="27"/>
      <c r="P33" s="27"/>
    </row>
    <row r="34" spans="2:5" ht="23.25" customHeight="1" thickBot="1" thickTop="1">
      <c r="B34" s="8" t="s">
        <v>6</v>
      </c>
      <c r="C34" s="65"/>
      <c r="D34" s="66"/>
      <c r="E34" s="17" t="str">
        <f>IF(ISERROR(AVERAGE(E24:E33)),"-----",AVERAGE(E24:E33))</f>
        <v>-----</v>
      </c>
    </row>
    <row r="35" spans="2:5" ht="19.5" customHeight="1" thickTop="1">
      <c r="B35" s="80"/>
      <c r="C35" s="80"/>
      <c r="D35" s="80"/>
      <c r="E35" s="80"/>
    </row>
    <row r="36" ht="14.25" customHeight="1">
      <c r="B36" s="2" t="s">
        <v>13</v>
      </c>
    </row>
    <row r="37" ht="8.25" customHeight="1" thickBot="1">
      <c r="O37" s="6"/>
    </row>
    <row r="38" spans="3:15" ht="23.25" customHeight="1" thickBot="1" thickTop="1">
      <c r="C38" s="5" t="s">
        <v>5</v>
      </c>
      <c r="D38" s="69" t="s">
        <v>14</v>
      </c>
      <c r="E38" s="71"/>
      <c r="O38" s="6"/>
    </row>
    <row r="39" spans="2:15" ht="23.25" customHeight="1" thickBot="1" thickTop="1">
      <c r="B39" s="4" t="s">
        <v>21</v>
      </c>
      <c r="C39" s="1">
        <v>0.6</v>
      </c>
      <c r="D39" s="18" t="str">
        <f>E19</f>
        <v>-----</v>
      </c>
      <c r="E39" s="17" t="str">
        <f>IF(ISERROR(C39*D39),"-----",ROUND(C39*D39,3))</f>
        <v>-----</v>
      </c>
      <c r="J39" s="3" t="s">
        <v>25</v>
      </c>
      <c r="O39" s="6"/>
    </row>
    <row r="40" spans="2:15" ht="23.25" customHeight="1" thickBot="1" thickTop="1">
      <c r="B40" s="4" t="s">
        <v>12</v>
      </c>
      <c r="C40" s="1">
        <v>0.4</v>
      </c>
      <c r="D40" s="18" t="str">
        <f>IF(C40="-----","-----",E34)</f>
        <v>-----</v>
      </c>
      <c r="E40" s="17" t="str">
        <f>IF(ISERROR(C40*D40),"-----",ROUND(C40*D40,3))</f>
        <v>-----</v>
      </c>
      <c r="J40" s="3" t="s">
        <v>23</v>
      </c>
      <c r="O40" s="6"/>
    </row>
    <row r="41" spans="2:10" ht="23.25" customHeight="1" thickBot="1" thickTop="1">
      <c r="B41" s="8" t="s">
        <v>6</v>
      </c>
      <c r="C41" s="9">
        <f>IF(SUM(C37:C40)=0,"-----",SUM(C39:C40))</f>
        <v>1</v>
      </c>
      <c r="D41" s="4"/>
      <c r="E41" s="17" t="str">
        <f>IF(SUM(E39:E40)=0,"-----",SUM(E39:E40))</f>
        <v>-----</v>
      </c>
      <c r="J41" s="3" t="s">
        <v>24</v>
      </c>
    </row>
    <row r="42" ht="8.25" customHeight="1" thickBot="1" thickTop="1"/>
    <row r="43" spans="2:14" ht="23.25" customHeight="1" thickBot="1" thickTop="1">
      <c r="B43" s="78" t="s">
        <v>60</v>
      </c>
      <c r="C43" s="79"/>
      <c r="D43" s="74" t="str">
        <f>E41</f>
        <v>-----</v>
      </c>
      <c r="E43" s="75"/>
      <c r="L43" s="12"/>
      <c r="M43" s="12"/>
      <c r="N43" s="12"/>
    </row>
    <row r="44" spans="2:15" ht="23.25" customHeight="1" thickBot="1" thickTop="1">
      <c r="B44" s="78" t="s">
        <v>61</v>
      </c>
      <c r="C44" s="79"/>
      <c r="D44" s="76" t="str">
        <f>IF(D43="-----","-----",IF(D43&gt;=4,J41,IF(D43&gt;=2,J40,IF(D43&gt;=1,J39,"-----"))))</f>
        <v>-----</v>
      </c>
      <c r="E44" s="77"/>
      <c r="L44" s="6"/>
      <c r="M44" s="6"/>
      <c r="N44" s="6"/>
      <c r="O44" s="6"/>
    </row>
    <row r="45" spans="12:15" ht="13.5" thickTop="1">
      <c r="L45" s="6"/>
      <c r="M45" s="6"/>
      <c r="N45" s="6"/>
      <c r="O45" s="6"/>
    </row>
    <row r="46" spans="12:15" ht="12.75">
      <c r="L46" s="6"/>
      <c r="M46" s="6"/>
      <c r="N46" s="6"/>
      <c r="O46" s="6"/>
    </row>
    <row r="47" spans="12:15" ht="12.75">
      <c r="L47" s="6"/>
      <c r="M47" s="6"/>
      <c r="N47" s="6"/>
      <c r="O47" s="6"/>
    </row>
    <row r="48" spans="12:15" ht="12.75">
      <c r="L48" s="6"/>
      <c r="M48" s="6"/>
      <c r="N48" s="6"/>
      <c r="O48" s="6"/>
    </row>
  </sheetData>
  <sheetProtection password="C6EA" sheet="1" objects="1" scenarios="1" selectLockedCells="1"/>
  <mergeCells count="22">
    <mergeCell ref="C34:D34"/>
    <mergeCell ref="C19:D19"/>
    <mergeCell ref="C8:E8"/>
    <mergeCell ref="C29:D29"/>
    <mergeCell ref="C23:E23"/>
    <mergeCell ref="D43:E43"/>
    <mergeCell ref="D44:E44"/>
    <mergeCell ref="C26:D26"/>
    <mergeCell ref="C25:D25"/>
    <mergeCell ref="D38:E38"/>
    <mergeCell ref="B44:C44"/>
    <mergeCell ref="B43:C43"/>
    <mergeCell ref="B35:E35"/>
    <mergeCell ref="C28:D28"/>
    <mergeCell ref="C27:D27"/>
    <mergeCell ref="C2:E2"/>
    <mergeCell ref="C24:D24"/>
    <mergeCell ref="C9:D9"/>
    <mergeCell ref="C10:D10"/>
    <mergeCell ref="C11:D11"/>
    <mergeCell ref="B20:E20"/>
    <mergeCell ref="C12:D12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scale="90" r:id="rId3"/>
  <ignoredErrors>
    <ignoredError sqref="E41" evalError="1"/>
  </ignoredErrors>
  <legacyDrawing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R28"/>
  <sheetViews>
    <sheetView showGridLines="0" showRowColHeaders="0" zoomScalePageLayoutView="0" workbookViewId="0" topLeftCell="A1">
      <selection activeCell="C2" sqref="C2:E2"/>
    </sheetView>
  </sheetViews>
  <sheetFormatPr defaultColWidth="9.140625" defaultRowHeight="12.75"/>
  <cols>
    <col min="1" max="1" width="2.28125" style="3" customWidth="1"/>
    <col min="2" max="2" width="18.140625" style="3" bestFit="1" customWidth="1"/>
    <col min="3" max="3" width="12.00390625" style="3" bestFit="1" customWidth="1"/>
    <col min="4" max="4" width="41.7109375" style="3" customWidth="1"/>
    <col min="5" max="5" width="10.8515625" style="3" customWidth="1"/>
    <col min="6" max="8" width="5.8515625" style="3" customWidth="1"/>
    <col min="9" max="9" width="9.140625" style="3" customWidth="1"/>
    <col min="10" max="10" width="37.140625" style="3" hidden="1" customWidth="1"/>
    <col min="11" max="18" width="0" style="3" hidden="1" customWidth="1"/>
    <col min="19" max="16384" width="9.140625" style="3" customWidth="1"/>
  </cols>
  <sheetData>
    <row r="1" spans="17:18" ht="12" customHeight="1" thickBot="1">
      <c r="Q1" s="16" t="s">
        <v>20</v>
      </c>
      <c r="R1" s="16" t="s">
        <v>15</v>
      </c>
    </row>
    <row r="2" spans="2:18" ht="23.25" customHeight="1" thickBot="1" thickTop="1">
      <c r="B2" s="3" t="s">
        <v>17</v>
      </c>
      <c r="C2" s="81"/>
      <c r="D2" s="82"/>
      <c r="E2" s="83"/>
      <c r="Q2" s="16"/>
      <c r="R2" s="16"/>
    </row>
    <row r="3" spans="11:18" ht="8.25" customHeight="1" thickBot="1" thickTop="1">
      <c r="K3" s="7">
        <v>1</v>
      </c>
      <c r="L3" s="6"/>
      <c r="M3" s="3" t="s">
        <v>20</v>
      </c>
      <c r="N3" s="3" t="s">
        <v>15</v>
      </c>
      <c r="P3" s="3" t="s">
        <v>18</v>
      </c>
      <c r="Q3" s="6">
        <v>0.75</v>
      </c>
      <c r="R3" s="6">
        <v>0.25</v>
      </c>
    </row>
    <row r="4" spans="2:18" ht="23.25" customHeight="1" thickBot="1" thickTop="1">
      <c r="B4" s="15" t="s">
        <v>69</v>
      </c>
      <c r="C4" s="25"/>
      <c r="D4" s="26" t="s">
        <v>49</v>
      </c>
      <c r="E4" s="24"/>
      <c r="J4" s="3" t="s">
        <v>46</v>
      </c>
      <c r="M4" s="6">
        <f>IF($K$3=1,0,Q4)</f>
        <v>0</v>
      </c>
      <c r="N4" s="6">
        <f>IF(K3=1,0,1-M4)</f>
        <v>0</v>
      </c>
      <c r="P4" s="3" t="s">
        <v>19</v>
      </c>
      <c r="Q4" s="6">
        <v>0.6</v>
      </c>
      <c r="R4" s="6">
        <v>0.4</v>
      </c>
    </row>
    <row r="5" spans="10:14" ht="19.5" customHeight="1" thickTop="1">
      <c r="J5" s="3" t="s">
        <v>47</v>
      </c>
      <c r="N5" s="6"/>
    </row>
    <row r="6" ht="12.75">
      <c r="B6" s="2" t="s">
        <v>48</v>
      </c>
    </row>
    <row r="7" ht="8.25" customHeight="1" thickBot="1">
      <c r="B7" s="2"/>
    </row>
    <row r="8" spans="2:15" ht="14.25" thickBot="1" thickTop="1">
      <c r="B8" s="14"/>
      <c r="C8" s="5" t="s">
        <v>5</v>
      </c>
      <c r="D8" s="84" t="s">
        <v>14</v>
      </c>
      <c r="E8" s="84"/>
      <c r="N8" s="3" t="s">
        <v>38</v>
      </c>
      <c r="O8" s="3" t="s">
        <v>39</v>
      </c>
    </row>
    <row r="9" spans="2:15" ht="23.25" customHeight="1" thickBot="1" thickTop="1">
      <c r="B9" s="4" t="s">
        <v>50</v>
      </c>
      <c r="C9" s="19"/>
      <c r="D9" s="19"/>
      <c r="E9" s="17" t="str">
        <f aca="true" t="shared" si="0" ref="E9:E18">IF(L9=1,"-----",IF(L9=2,$K$9*C9,IF(L9=3,$K$10*C9,IF(L9=4,$K$11*C9,"-----"))))</f>
        <v>-----</v>
      </c>
      <c r="J9" s="10" t="s">
        <v>29</v>
      </c>
      <c r="K9" s="7">
        <v>3</v>
      </c>
      <c r="L9" s="21">
        <v>1</v>
      </c>
      <c r="N9" s="4" t="s">
        <v>7</v>
      </c>
      <c r="O9" s="4" t="s">
        <v>7</v>
      </c>
    </row>
    <row r="10" spans="2:15" ht="23.25" customHeight="1" thickBot="1" thickTop="1">
      <c r="B10" s="4" t="s">
        <v>51</v>
      </c>
      <c r="C10" s="19"/>
      <c r="D10" s="19"/>
      <c r="E10" s="17" t="str">
        <f t="shared" si="0"/>
        <v>-----</v>
      </c>
      <c r="J10" s="11" t="s">
        <v>30</v>
      </c>
      <c r="K10" s="7">
        <v>5</v>
      </c>
      <c r="L10" s="21">
        <v>1</v>
      </c>
      <c r="N10" s="4" t="s">
        <v>8</v>
      </c>
      <c r="O10" s="4" t="s">
        <v>8</v>
      </c>
    </row>
    <row r="11" spans="2:15" ht="23.25" customHeight="1" thickBot="1" thickTop="1">
      <c r="B11" s="4" t="s">
        <v>52</v>
      </c>
      <c r="C11" s="19"/>
      <c r="D11" s="19"/>
      <c r="E11" s="17" t="str">
        <f t="shared" si="0"/>
        <v>-----</v>
      </c>
      <c r="J11" s="10" t="s">
        <v>31</v>
      </c>
      <c r="K11" s="7">
        <v>1</v>
      </c>
      <c r="L11" s="21">
        <v>1</v>
      </c>
      <c r="N11" s="4" t="s">
        <v>9</v>
      </c>
      <c r="O11" s="4" t="s">
        <v>9</v>
      </c>
    </row>
    <row r="12" spans="2:15" ht="23.25" customHeight="1" thickBot="1" thickTop="1">
      <c r="B12" s="4" t="s">
        <v>53</v>
      </c>
      <c r="C12" s="19"/>
      <c r="D12" s="19"/>
      <c r="E12" s="17" t="str">
        <f t="shared" si="0"/>
        <v>-----</v>
      </c>
      <c r="J12" s="10"/>
      <c r="K12" s="7"/>
      <c r="L12" s="21">
        <v>1</v>
      </c>
      <c r="N12" s="4" t="s">
        <v>10</v>
      </c>
      <c r="O12" s="4" t="s">
        <v>35</v>
      </c>
    </row>
    <row r="13" spans="2:15" ht="23.25" customHeight="1" thickBot="1" thickTop="1">
      <c r="B13" s="4" t="s">
        <v>54</v>
      </c>
      <c r="C13" s="19"/>
      <c r="D13" s="19"/>
      <c r="E13" s="17" t="str">
        <f t="shared" si="0"/>
        <v>-----</v>
      </c>
      <c r="J13" s="10"/>
      <c r="K13" s="7"/>
      <c r="L13" s="21">
        <v>1</v>
      </c>
      <c r="N13" s="4" t="s">
        <v>44</v>
      </c>
      <c r="O13" s="4" t="s">
        <v>36</v>
      </c>
    </row>
    <row r="14" spans="2:15" ht="23.25" customHeight="1" thickBot="1" thickTop="1">
      <c r="B14" s="4" t="s">
        <v>55</v>
      </c>
      <c r="C14" s="19"/>
      <c r="D14" s="19"/>
      <c r="E14" s="17" t="str">
        <f t="shared" si="0"/>
        <v>-----</v>
      </c>
      <c r="K14" s="7"/>
      <c r="L14" s="21">
        <v>1</v>
      </c>
      <c r="N14" s="4" t="s">
        <v>40</v>
      </c>
      <c r="O14" s="4" t="s">
        <v>40</v>
      </c>
    </row>
    <row r="15" spans="2:15" ht="23.25" customHeight="1" thickBot="1" thickTop="1">
      <c r="B15" s="4" t="s">
        <v>56</v>
      </c>
      <c r="C15" s="19"/>
      <c r="D15" s="19"/>
      <c r="E15" s="17" t="str">
        <f t="shared" si="0"/>
        <v>-----</v>
      </c>
      <c r="K15" s="7"/>
      <c r="L15" s="21">
        <v>1</v>
      </c>
      <c r="N15" s="4" t="s">
        <v>41</v>
      </c>
      <c r="O15" s="4" t="s">
        <v>41</v>
      </c>
    </row>
    <row r="16" spans="2:15" ht="23.25" customHeight="1" thickBot="1" thickTop="1">
      <c r="B16" s="4" t="s">
        <v>57</v>
      </c>
      <c r="C16" s="19"/>
      <c r="D16" s="19"/>
      <c r="E16" s="17" t="str">
        <f t="shared" si="0"/>
        <v>-----</v>
      </c>
      <c r="K16" s="7"/>
      <c r="L16" s="21">
        <v>1</v>
      </c>
      <c r="N16" s="4" t="s">
        <v>45</v>
      </c>
      <c r="O16" s="4" t="s">
        <v>42</v>
      </c>
    </row>
    <row r="17" spans="2:15" ht="23.25" customHeight="1" thickBot="1" thickTop="1">
      <c r="B17" s="4" t="s">
        <v>58</v>
      </c>
      <c r="C17" s="19"/>
      <c r="D17" s="19"/>
      <c r="E17" s="17" t="str">
        <f t="shared" si="0"/>
        <v>-----</v>
      </c>
      <c r="K17" s="7"/>
      <c r="L17" s="21">
        <v>1</v>
      </c>
      <c r="N17" s="27"/>
      <c r="O17" s="27"/>
    </row>
    <row r="18" spans="2:15" ht="23.25" customHeight="1" thickBot="1" thickTop="1">
      <c r="B18" s="4" t="s">
        <v>59</v>
      </c>
      <c r="C18" s="19"/>
      <c r="D18" s="19"/>
      <c r="E18" s="17" t="str">
        <f t="shared" si="0"/>
        <v>-----</v>
      </c>
      <c r="K18" s="7"/>
      <c r="L18" s="21">
        <v>1</v>
      </c>
      <c r="N18" s="27"/>
      <c r="O18" s="27"/>
    </row>
    <row r="19" spans="2:5" ht="23.25" customHeight="1" thickBot="1" thickTop="1">
      <c r="B19" s="8" t="s">
        <v>6</v>
      </c>
      <c r="C19" s="9">
        <f>SUM(C9:C18)</f>
        <v>0</v>
      </c>
      <c r="D19" s="20"/>
      <c r="E19" s="17" t="str">
        <f>IF(SUM(E9:E18)=0,"-----",SUM(E9:E18))</f>
        <v>-----</v>
      </c>
    </row>
    <row r="20" spans="2:5" ht="19.5" customHeight="1" thickTop="1">
      <c r="B20" s="80"/>
      <c r="C20" s="80"/>
      <c r="D20" s="80"/>
      <c r="E20" s="80"/>
    </row>
    <row r="21" ht="12.75">
      <c r="B21" s="2" t="s">
        <v>13</v>
      </c>
    </row>
    <row r="22" ht="8.25" customHeight="1" thickBot="1"/>
    <row r="23" spans="2:14" ht="23.25" customHeight="1" thickBot="1" thickTop="1">
      <c r="B23" s="78" t="s">
        <v>60</v>
      </c>
      <c r="C23" s="79"/>
      <c r="D23" s="74" t="str">
        <f>E19</f>
        <v>-----</v>
      </c>
      <c r="E23" s="75"/>
      <c r="J23" s="3" t="s">
        <v>25</v>
      </c>
      <c r="L23" s="12"/>
      <c r="M23" s="12"/>
      <c r="N23" s="12"/>
    </row>
    <row r="24" spans="2:15" ht="23.25" customHeight="1" thickBot="1" thickTop="1">
      <c r="B24" s="78" t="s">
        <v>61</v>
      </c>
      <c r="C24" s="79"/>
      <c r="D24" s="76" t="str">
        <f>IF(D23="-----","-----",IF(D23&gt;=4,J25,IF(D23&gt;=2,J24,IF(D23&gt;=1,J23,"-----"))))</f>
        <v>-----</v>
      </c>
      <c r="E24" s="77"/>
      <c r="J24" s="3" t="s">
        <v>23</v>
      </c>
      <c r="L24" s="6"/>
      <c r="M24" s="6"/>
      <c r="N24" s="6"/>
      <c r="O24" s="6"/>
    </row>
    <row r="25" spans="10:15" ht="13.5" thickTop="1">
      <c r="J25" s="3" t="s">
        <v>24</v>
      </c>
      <c r="L25" s="6"/>
      <c r="M25" s="6"/>
      <c r="N25" s="6"/>
      <c r="O25" s="6"/>
    </row>
    <row r="26" spans="12:15" ht="12.75">
      <c r="L26" s="6"/>
      <c r="M26" s="6"/>
      <c r="N26" s="6"/>
      <c r="O26" s="6"/>
    </row>
    <row r="27" spans="12:15" ht="12.75">
      <c r="L27" s="6"/>
      <c r="M27" s="6"/>
      <c r="N27" s="6"/>
      <c r="O27" s="6"/>
    </row>
    <row r="28" spans="12:15" ht="12.75">
      <c r="L28" s="6"/>
      <c r="M28" s="6"/>
      <c r="N28" s="6"/>
      <c r="O28" s="6"/>
    </row>
  </sheetData>
  <sheetProtection password="C6EA" sheet="1" objects="1" scenarios="1" selectLockedCells="1"/>
  <mergeCells count="7">
    <mergeCell ref="C2:E2"/>
    <mergeCell ref="D8:E8"/>
    <mergeCell ref="D23:E23"/>
    <mergeCell ref="D24:E24"/>
    <mergeCell ref="B24:C24"/>
    <mergeCell ref="B23:C23"/>
    <mergeCell ref="B20:E20"/>
  </mergeCells>
  <conditionalFormatting sqref="C19">
    <cfRule type="cellIs" priority="1" dxfId="1" operator="equal" stopIfTrue="1">
      <formula>0</formula>
    </cfRule>
    <cfRule type="cellIs" priority="2" dxfId="0" operator="notEqual" stopIfTrue="1">
      <formula>1</formula>
    </cfRule>
  </conditionalFormatting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r:id="rId3"/>
  <legacy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Marques Coimbra</dc:creator>
  <cp:keywords/>
  <dc:description/>
  <cp:lastModifiedBy>Gloria Pinheiro</cp:lastModifiedBy>
  <cp:lastPrinted>2009-12-21T17:34:52Z</cp:lastPrinted>
  <dcterms:created xsi:type="dcterms:W3CDTF">2007-03-07T17:42:41Z</dcterms:created>
  <dcterms:modified xsi:type="dcterms:W3CDTF">2013-01-21T11:44:19Z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